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2022-2023\Меню 01.03.23\Ленинский\"/>
    </mc:Choice>
  </mc:AlternateContent>
  <bookViews>
    <workbookView xWindow="0" yWindow="0" windowWidth="20490" windowHeight="7350" activeTab="1"/>
  </bookViews>
  <sheets>
    <sheet name="7-11 лет январь" sheetId="4" r:id="rId1"/>
    <sheet name="12-18 лет январь" sheetId="5" r:id="rId2"/>
    <sheet name="Лист2" sheetId="2" r:id="rId3"/>
    <sheet name="Лист3" sheetId="3" r:id="rId4"/>
  </sheets>
  <calcPr calcId="162913" refMode="R1C1"/>
</workbook>
</file>

<file path=xl/calcChain.xml><?xml version="1.0" encoding="utf-8"?>
<calcChain xmlns="http://schemas.openxmlformats.org/spreadsheetml/2006/main">
  <c r="G67" i="4" l="1"/>
  <c r="F67" i="4"/>
  <c r="E67" i="4"/>
  <c r="D67" i="4"/>
  <c r="F139" i="4" l="1"/>
  <c r="C148" i="5" l="1"/>
  <c r="G137" i="5"/>
  <c r="D121" i="4"/>
  <c r="F74" i="5"/>
  <c r="G194" i="5"/>
  <c r="F194" i="5"/>
  <c r="E194" i="5"/>
  <c r="D194" i="5"/>
  <c r="C194" i="5"/>
  <c r="G191" i="5"/>
  <c r="F191" i="5"/>
  <c r="E191" i="5"/>
  <c r="D191" i="5"/>
  <c r="C191" i="5"/>
  <c r="G183" i="5"/>
  <c r="F183" i="5"/>
  <c r="E183" i="5"/>
  <c r="D183" i="5"/>
  <c r="C183" i="5"/>
  <c r="G177" i="5"/>
  <c r="F177" i="5"/>
  <c r="E177" i="5"/>
  <c r="D177" i="5"/>
  <c r="C177" i="5"/>
  <c r="G174" i="5"/>
  <c r="F174" i="5"/>
  <c r="E174" i="5"/>
  <c r="D174" i="5"/>
  <c r="C174" i="5"/>
  <c r="G166" i="5"/>
  <c r="F166" i="5"/>
  <c r="E166" i="5"/>
  <c r="D166" i="5"/>
  <c r="C166" i="5"/>
  <c r="G159" i="5"/>
  <c r="F159" i="5"/>
  <c r="E159" i="5"/>
  <c r="D159" i="5"/>
  <c r="C159" i="5"/>
  <c r="G156" i="5"/>
  <c r="F156" i="5"/>
  <c r="E156" i="5"/>
  <c r="D156" i="5"/>
  <c r="C156" i="5"/>
  <c r="G148" i="5"/>
  <c r="F148" i="5"/>
  <c r="E148" i="5"/>
  <c r="D148" i="5"/>
  <c r="G140" i="5"/>
  <c r="F140" i="5"/>
  <c r="E140" i="5"/>
  <c r="D140" i="5"/>
  <c r="C140" i="5"/>
  <c r="F137" i="5"/>
  <c r="E137" i="5"/>
  <c r="D137" i="5"/>
  <c r="C137" i="5"/>
  <c r="G129" i="5"/>
  <c r="F129" i="5"/>
  <c r="E129" i="5"/>
  <c r="D129" i="5"/>
  <c r="C129" i="5"/>
  <c r="G122" i="5"/>
  <c r="F122" i="5"/>
  <c r="E122" i="5"/>
  <c r="D122" i="5"/>
  <c r="C122" i="5"/>
  <c r="G119" i="5"/>
  <c r="F119" i="5"/>
  <c r="F123" i="5" s="1"/>
  <c r="E119" i="5"/>
  <c r="D119" i="5"/>
  <c r="C119" i="5"/>
  <c r="G111" i="5"/>
  <c r="F111" i="5"/>
  <c r="E111" i="5"/>
  <c r="D111" i="5"/>
  <c r="C111" i="5"/>
  <c r="G102" i="5"/>
  <c r="F102" i="5"/>
  <c r="E102" i="5"/>
  <c r="D102" i="5"/>
  <c r="C102" i="5"/>
  <c r="G99" i="5"/>
  <c r="F99" i="5"/>
  <c r="E99" i="5"/>
  <c r="D99" i="5"/>
  <c r="C99" i="5"/>
  <c r="G91" i="5"/>
  <c r="F91" i="5"/>
  <c r="E91" i="5"/>
  <c r="D91" i="5"/>
  <c r="C91" i="5"/>
  <c r="G85" i="5"/>
  <c r="F85" i="5"/>
  <c r="E85" i="5"/>
  <c r="D85" i="5"/>
  <c r="C85" i="5"/>
  <c r="C86" i="5" s="1"/>
  <c r="G82" i="5"/>
  <c r="F82" i="5"/>
  <c r="E82" i="5"/>
  <c r="D82" i="5"/>
  <c r="C82" i="5"/>
  <c r="G74" i="5"/>
  <c r="E74" i="5"/>
  <c r="D74" i="5"/>
  <c r="C74" i="5"/>
  <c r="G67" i="5"/>
  <c r="F67" i="5"/>
  <c r="E67" i="5"/>
  <c r="D67" i="5"/>
  <c r="C67" i="5"/>
  <c r="G64" i="5"/>
  <c r="F64" i="5"/>
  <c r="F68" i="5" s="1"/>
  <c r="E64" i="5"/>
  <c r="D64" i="5"/>
  <c r="C64" i="5"/>
  <c r="G56" i="5"/>
  <c r="F56" i="5"/>
  <c r="E56" i="5"/>
  <c r="D56" i="5"/>
  <c r="C56" i="5"/>
  <c r="G48" i="5"/>
  <c r="F48" i="5"/>
  <c r="E48" i="5"/>
  <c r="D48" i="5"/>
  <c r="C48" i="5"/>
  <c r="G45" i="5"/>
  <c r="F45" i="5"/>
  <c r="E45" i="5"/>
  <c r="D45" i="5"/>
  <c r="C45" i="5"/>
  <c r="G37" i="5"/>
  <c r="F37" i="5"/>
  <c r="E37" i="5"/>
  <c r="D37" i="5"/>
  <c r="C37" i="5"/>
  <c r="G30" i="5"/>
  <c r="F30" i="5"/>
  <c r="E30" i="5"/>
  <c r="D30" i="5"/>
  <c r="C30" i="5"/>
  <c r="C31" i="5" s="1"/>
  <c r="G27" i="5"/>
  <c r="F27" i="5"/>
  <c r="E27" i="5"/>
  <c r="D27" i="5"/>
  <c r="D31" i="5" s="1"/>
  <c r="C27" i="5"/>
  <c r="G20" i="5"/>
  <c r="F20" i="5"/>
  <c r="E20" i="5"/>
  <c r="D20" i="5"/>
  <c r="C20" i="5"/>
  <c r="C195" i="5" l="1"/>
  <c r="E49" i="5"/>
  <c r="F103" i="5"/>
  <c r="C178" i="5"/>
  <c r="F31" i="5"/>
  <c r="D68" i="5"/>
  <c r="C68" i="5"/>
  <c r="G68" i="5"/>
  <c r="D123" i="5"/>
  <c r="C123" i="5"/>
  <c r="G123" i="5"/>
  <c r="F49" i="5"/>
  <c r="D178" i="5"/>
  <c r="G178" i="5"/>
  <c r="D49" i="5"/>
  <c r="C49" i="5"/>
  <c r="G49" i="5"/>
  <c r="F178" i="5"/>
  <c r="E178" i="5"/>
  <c r="D103" i="5"/>
  <c r="C103" i="5"/>
  <c r="D160" i="5"/>
  <c r="F160" i="5"/>
  <c r="G195" i="5"/>
  <c r="F195" i="5"/>
  <c r="E195" i="5"/>
  <c r="D195" i="5"/>
  <c r="C160" i="5"/>
  <c r="E160" i="5"/>
  <c r="G160" i="5"/>
  <c r="D86" i="5"/>
  <c r="F141" i="5"/>
  <c r="D141" i="5"/>
  <c r="C141" i="5"/>
  <c r="E141" i="5"/>
  <c r="G141" i="5"/>
  <c r="E123" i="5"/>
  <c r="G103" i="5"/>
  <c r="E103" i="5"/>
  <c r="G86" i="5"/>
  <c r="F86" i="5"/>
  <c r="E86" i="5"/>
  <c r="E68" i="5"/>
  <c r="E31" i="5"/>
  <c r="G31" i="5"/>
  <c r="C69" i="4"/>
  <c r="D196" i="5" l="1"/>
  <c r="D197" i="5" s="1"/>
  <c r="C196" i="5"/>
  <c r="C197" i="5" s="1"/>
  <c r="G196" i="5"/>
  <c r="G197" i="5" s="1"/>
  <c r="F196" i="5"/>
  <c r="F197" i="5" s="1"/>
  <c r="E196" i="5"/>
  <c r="E197" i="5" s="1"/>
  <c r="E104" i="4"/>
  <c r="C53" i="4"/>
  <c r="D53" i="4"/>
  <c r="G35" i="4" l="1"/>
  <c r="E85" i="4"/>
  <c r="G76" i="4"/>
  <c r="G69" i="4"/>
  <c r="F69" i="4"/>
  <c r="F53" i="4" l="1"/>
  <c r="G20" i="4" l="1"/>
  <c r="D182" i="4" l="1"/>
  <c r="E182" i="4"/>
  <c r="F182" i="4"/>
  <c r="G182" i="4"/>
  <c r="D179" i="4"/>
  <c r="E179" i="4"/>
  <c r="F179" i="4"/>
  <c r="G179" i="4"/>
  <c r="D172" i="4"/>
  <c r="E172" i="4"/>
  <c r="F172" i="4"/>
  <c r="G172" i="4"/>
  <c r="D166" i="4"/>
  <c r="E166" i="4"/>
  <c r="F166" i="4"/>
  <c r="G166" i="4"/>
  <c r="D163" i="4"/>
  <c r="E163" i="4"/>
  <c r="F163" i="4"/>
  <c r="G163" i="4"/>
  <c r="D156" i="4"/>
  <c r="E156" i="4"/>
  <c r="F156" i="4"/>
  <c r="G156" i="4"/>
  <c r="D149" i="4"/>
  <c r="E149" i="4"/>
  <c r="F149" i="4"/>
  <c r="G149" i="4"/>
  <c r="D146" i="4"/>
  <c r="E146" i="4"/>
  <c r="F146" i="4"/>
  <c r="G146" i="4"/>
  <c r="D139" i="4"/>
  <c r="E139" i="4"/>
  <c r="G139" i="4"/>
  <c r="D131" i="4"/>
  <c r="E131" i="4"/>
  <c r="F131" i="4"/>
  <c r="G131" i="4"/>
  <c r="D128" i="4"/>
  <c r="E128" i="4"/>
  <c r="F128" i="4"/>
  <c r="G128" i="4"/>
  <c r="E121" i="4"/>
  <c r="F121" i="4"/>
  <c r="G121" i="4"/>
  <c r="D114" i="4"/>
  <c r="E114" i="4"/>
  <c r="F114" i="4"/>
  <c r="G114" i="4"/>
  <c r="D111" i="4"/>
  <c r="E111" i="4"/>
  <c r="F111" i="4"/>
  <c r="G111" i="4"/>
  <c r="D104" i="4"/>
  <c r="F104" i="4"/>
  <c r="G104" i="4"/>
  <c r="D95" i="4"/>
  <c r="E95" i="4"/>
  <c r="F95" i="4"/>
  <c r="G95" i="4"/>
  <c r="D92" i="4"/>
  <c r="E92" i="4"/>
  <c r="F92" i="4"/>
  <c r="G92" i="4"/>
  <c r="D85" i="4"/>
  <c r="F85" i="4"/>
  <c r="G85" i="4"/>
  <c r="D79" i="4"/>
  <c r="E79" i="4"/>
  <c r="F79" i="4"/>
  <c r="G79" i="4"/>
  <c r="D76" i="4"/>
  <c r="E76" i="4"/>
  <c r="F76" i="4"/>
  <c r="D69" i="4"/>
  <c r="E69" i="4"/>
  <c r="D63" i="4"/>
  <c r="E63" i="4"/>
  <c r="F63" i="4"/>
  <c r="G63" i="4"/>
  <c r="D60" i="4"/>
  <c r="E60" i="4"/>
  <c r="F60" i="4"/>
  <c r="G60" i="4"/>
  <c r="E53" i="4"/>
  <c r="G53" i="4"/>
  <c r="D45" i="4"/>
  <c r="E45" i="4"/>
  <c r="F45" i="4"/>
  <c r="G45" i="4"/>
  <c r="D42" i="4"/>
  <c r="E42" i="4"/>
  <c r="F42" i="4"/>
  <c r="G42" i="4"/>
  <c r="D35" i="4"/>
  <c r="E35" i="4"/>
  <c r="F35" i="4"/>
  <c r="D29" i="4"/>
  <c r="E29" i="4"/>
  <c r="F29" i="4"/>
  <c r="G29" i="4"/>
  <c r="D26" i="4"/>
  <c r="E26" i="4"/>
  <c r="F26" i="4"/>
  <c r="G26" i="4"/>
  <c r="D20" i="4"/>
  <c r="E20" i="4"/>
  <c r="F20" i="4"/>
  <c r="C182" i="4"/>
  <c r="C179" i="4"/>
  <c r="C172" i="4"/>
  <c r="C166" i="4"/>
  <c r="C163" i="4"/>
  <c r="C156" i="4"/>
  <c r="C149" i="4"/>
  <c r="C146" i="4"/>
  <c r="C139" i="4"/>
  <c r="C131" i="4"/>
  <c r="C128" i="4"/>
  <c r="C121" i="4"/>
  <c r="C114" i="4"/>
  <c r="C111" i="4"/>
  <c r="C104" i="4"/>
  <c r="C95" i="4"/>
  <c r="C92" i="4"/>
  <c r="C85" i="4"/>
  <c r="C79" i="4"/>
  <c r="C76" i="4"/>
  <c r="C63" i="4"/>
  <c r="C60" i="4"/>
  <c r="C45" i="4"/>
  <c r="C42" i="4"/>
  <c r="C35" i="4"/>
  <c r="C29" i="4"/>
  <c r="C26" i="4"/>
  <c r="C20" i="4"/>
  <c r="G194" i="4" l="1"/>
  <c r="E194" i="4"/>
  <c r="C194" i="4"/>
  <c r="C64" i="4"/>
  <c r="C96" i="4"/>
  <c r="C132" i="4"/>
  <c r="C167" i="4"/>
  <c r="G196" i="4"/>
  <c r="E196" i="4"/>
  <c r="C196" i="4"/>
  <c r="F46" i="4"/>
  <c r="D46" i="4"/>
  <c r="F64" i="4"/>
  <c r="D64" i="4"/>
  <c r="F80" i="4"/>
  <c r="D80" i="4"/>
  <c r="F96" i="4"/>
  <c r="D96" i="4"/>
  <c r="F115" i="4"/>
  <c r="D115" i="4"/>
  <c r="F132" i="4"/>
  <c r="D132" i="4"/>
  <c r="F150" i="4"/>
  <c r="D150" i="4"/>
  <c r="F167" i="4"/>
  <c r="D167" i="4"/>
  <c r="F195" i="4"/>
  <c r="F196" i="4"/>
  <c r="D196" i="4"/>
  <c r="C80" i="4"/>
  <c r="C115" i="4"/>
  <c r="C150" i="4"/>
  <c r="C195" i="4"/>
  <c r="G46" i="4"/>
  <c r="E46" i="4"/>
  <c r="G64" i="4"/>
  <c r="E64" i="4"/>
  <c r="G80" i="4"/>
  <c r="E80" i="4"/>
  <c r="G96" i="4"/>
  <c r="E96" i="4"/>
  <c r="G115" i="4"/>
  <c r="E115" i="4"/>
  <c r="G132" i="4"/>
  <c r="E132" i="4"/>
  <c r="G150" i="4"/>
  <c r="E150" i="4"/>
  <c r="G167" i="4"/>
  <c r="E167" i="4"/>
  <c r="G195" i="4"/>
  <c r="G183" i="4"/>
  <c r="E183" i="4"/>
  <c r="E195" i="4"/>
  <c r="D195" i="4"/>
  <c r="G30" i="4"/>
  <c r="F30" i="4"/>
  <c r="E30" i="4"/>
  <c r="D30" i="4"/>
  <c r="D194" i="4"/>
  <c r="C46" i="4"/>
  <c r="C183" i="4"/>
  <c r="F194" i="4"/>
  <c r="C30" i="4"/>
  <c r="D183" i="4"/>
  <c r="F183" i="4"/>
  <c r="E184" i="4" l="1"/>
  <c r="E185" i="4" s="1"/>
  <c r="G184" i="4"/>
  <c r="G185" i="4" s="1"/>
  <c r="D184" i="4"/>
  <c r="D185" i="4" s="1"/>
  <c r="F184" i="4"/>
  <c r="F185" i="4" s="1"/>
  <c r="C184" i="4"/>
  <c r="C185" i="4" s="1"/>
</calcChain>
</file>

<file path=xl/sharedStrings.xml><?xml version="1.0" encoding="utf-8"?>
<sst xmlns="http://schemas.openxmlformats.org/spreadsheetml/2006/main" count="577" uniqueCount="180">
  <si>
    <t>Прием пищи</t>
  </si>
  <si>
    <t>Наименование блюда</t>
  </si>
  <si>
    <t>№ рецептуры</t>
  </si>
  <si>
    <t>Вес блюда</t>
  </si>
  <si>
    <t>Возрастная категория:</t>
  </si>
  <si>
    <t>Пищевые вещества</t>
  </si>
  <si>
    <t>Энергетическая ценность</t>
  </si>
  <si>
    <t>Белки</t>
  </si>
  <si>
    <t>Жиры</t>
  </si>
  <si>
    <t>Углеводы</t>
  </si>
  <si>
    <t>Меню приготавливаемых блюд</t>
  </si>
  <si>
    <t>Неделя 1 День 1</t>
  </si>
  <si>
    <t>ЗАВТРАК</t>
  </si>
  <si>
    <t>Каша "Артек" молочная вязкая</t>
  </si>
  <si>
    <t>Бутерброд с джемом и маслом</t>
  </si>
  <si>
    <t>Печенье</t>
  </si>
  <si>
    <t>Чай с сахаром</t>
  </si>
  <si>
    <t>ИТОГО ЗА ЗАВТРАК</t>
  </si>
  <si>
    <t>ОБЕД</t>
  </si>
  <si>
    <t>Икра кабачковая (промышленного производства)</t>
  </si>
  <si>
    <t>Каша гречневая рассыпчатая</t>
  </si>
  <si>
    <t>Компот из смеси сухофруктов</t>
  </si>
  <si>
    <t>Хлеб ржаной</t>
  </si>
  <si>
    <t>Хлеб пшеничный</t>
  </si>
  <si>
    <t>ИТОГО ЗА ОБЕД</t>
  </si>
  <si>
    <t>ПОЛДНИК</t>
  </si>
  <si>
    <t>Кисель витаминизированный</t>
  </si>
  <si>
    <t>543.2</t>
  </si>
  <si>
    <t>Пирожки печеные из сдобного теста с капустным фаршем</t>
  </si>
  <si>
    <t>ИТОГО ЗА ПОЛДНИК</t>
  </si>
  <si>
    <t>ИТОГО ЗА ДЕНЬ:</t>
  </si>
  <si>
    <t>День 2</t>
  </si>
  <si>
    <t>Чай с лимоном</t>
  </si>
  <si>
    <t>Икра свекольная или морковная (свекольная)</t>
  </si>
  <si>
    <t>134.1</t>
  </si>
  <si>
    <t>Рассольник ленинградский на курином бульоне</t>
  </si>
  <si>
    <t>390.2</t>
  </si>
  <si>
    <t>Тефтели куриные с соусом Бешамель</t>
  </si>
  <si>
    <t>Спагетти  отварные с маслом</t>
  </si>
  <si>
    <t>512.1</t>
  </si>
  <si>
    <t>Компот из кураги</t>
  </si>
  <si>
    <t>516.1</t>
  </si>
  <si>
    <t>Кисломолочный продукт</t>
  </si>
  <si>
    <t>454.1</t>
  </si>
  <si>
    <t>Пирожки печеные из дрожжевого теста с морковным фаршем</t>
  </si>
  <si>
    <t>День 3</t>
  </si>
  <si>
    <t>Каша из хлопьев овсяных "Геркулес" с ягодой жидкая</t>
  </si>
  <si>
    <t>Пряники</t>
  </si>
  <si>
    <t>4.1</t>
  </si>
  <si>
    <t>Закуска из белокочанной капусты с морковью</t>
  </si>
  <si>
    <t>Свекольник</t>
  </si>
  <si>
    <t>Паэлья с овощами</t>
  </si>
  <si>
    <t>Напиток из шиповника</t>
  </si>
  <si>
    <t>511.1</t>
  </si>
  <si>
    <t>Компот из замороженной ягоды</t>
  </si>
  <si>
    <t>Ватрушки с повидлом</t>
  </si>
  <si>
    <t>День 4</t>
  </si>
  <si>
    <t>Салат картофельный с огурцами солеными или капустой квашеной</t>
  </si>
  <si>
    <t>142.3</t>
  </si>
  <si>
    <t>Щи из свежей капусты с картофелем на курином бульоне</t>
  </si>
  <si>
    <t>Фрикадельки куриные в томатном соусе</t>
  </si>
  <si>
    <t>418.1</t>
  </si>
  <si>
    <t>Каша из гороха с маслом</t>
  </si>
  <si>
    <t>518.1</t>
  </si>
  <si>
    <t>Сок фруктовый, плодовый, ягодный , томатный</t>
  </si>
  <si>
    <t>555.1</t>
  </si>
  <si>
    <t>Косичка с сахаром</t>
  </si>
  <si>
    <t>День 5</t>
  </si>
  <si>
    <t>Суп молочный с макаронными изделиями</t>
  </si>
  <si>
    <t>Винегрет овощной</t>
  </si>
  <si>
    <t>144.2</t>
  </si>
  <si>
    <t>Голубцы ленивые</t>
  </si>
  <si>
    <t>РЦ 10.86.</t>
  </si>
  <si>
    <t>Напиток  витаминизированный</t>
  </si>
  <si>
    <t>Кисель из концентрата плодового или ягодного</t>
  </si>
  <si>
    <t>543.3</t>
  </si>
  <si>
    <t>Пирожки печеные из сдобного теста с картофелем</t>
  </si>
  <si>
    <t>Неделя 2 День 6</t>
  </si>
  <si>
    <t>Каша рисовая молочная жидкая с сухофрактами</t>
  </si>
  <si>
    <t>100.1</t>
  </si>
  <si>
    <t>Сыр твердый порциями</t>
  </si>
  <si>
    <t>Масло сливочное</t>
  </si>
  <si>
    <t>Чай с сахаром и чабрецом</t>
  </si>
  <si>
    <t>128.1</t>
  </si>
  <si>
    <t>Макаронные изделия отварные</t>
  </si>
  <si>
    <t>День 7</t>
  </si>
  <si>
    <t>Омлет с брокколи</t>
  </si>
  <si>
    <t>Огурцы соленые</t>
  </si>
  <si>
    <t>157.2</t>
  </si>
  <si>
    <t>Ризотто со свининой и овощами</t>
  </si>
  <si>
    <t>День 8</t>
  </si>
  <si>
    <t>412.1</t>
  </si>
  <si>
    <t>Котлеты куриные, припущенные с соусом</t>
  </si>
  <si>
    <t>Рис отварной с овощами</t>
  </si>
  <si>
    <t>Салат картофельный с цветной капустой</t>
  </si>
  <si>
    <t>144.1</t>
  </si>
  <si>
    <t>б/н</t>
  </si>
  <si>
    <t>Пирог морковный</t>
  </si>
  <si>
    <t>День 9</t>
  </si>
  <si>
    <t>Каша "Янтарная" (из пшена с яблоками)</t>
  </si>
  <si>
    <t>Митбол из индейки  в томатном соусе</t>
  </si>
  <si>
    <t>Пирожки печеные из сдобного теста с повидлом</t>
  </si>
  <si>
    <t>День 10</t>
  </si>
  <si>
    <t>Курица паприкаш</t>
  </si>
  <si>
    <t>454.4</t>
  </si>
  <si>
    <t>Пирожки печеные из дрожжевого теста с капустой и яйцом</t>
  </si>
  <si>
    <t>ИТОГО ЗА ВЕСЬ ПЕРИОД:</t>
  </si>
  <si>
    <t>СРЕДНЕЕ ЗНАЧЕНИЕ ЗА ПЕРИОД:</t>
  </si>
  <si>
    <t>СОГЛАСОВАНО</t>
  </si>
  <si>
    <t>(должность)</t>
  </si>
  <si>
    <t>(ФИО)</t>
  </si>
  <si>
    <t>(дата)</t>
  </si>
  <si>
    <t>УТВЕРЖДАЮ</t>
  </si>
  <si>
    <t xml:space="preserve">завтрак </t>
  </si>
  <si>
    <t>обед</t>
  </si>
  <si>
    <t>полдник</t>
  </si>
  <si>
    <t>Норма среднее значение СанПиН 2.3/2.4.3590-20 Приложение N 10 Таблица 1, Таблица 3</t>
  </si>
  <si>
    <t xml:space="preserve">Выход, гр </t>
  </si>
  <si>
    <t>15,4-19,3</t>
  </si>
  <si>
    <t>15,8-19,8</t>
  </si>
  <si>
    <t>67-83,8</t>
  </si>
  <si>
    <t>470-587,5</t>
  </si>
  <si>
    <t>23,1-26,9</t>
  </si>
  <si>
    <t>23,7-27,7</t>
  </si>
  <si>
    <t>100,5-117,3</t>
  </si>
  <si>
    <t>705-822,5</t>
  </si>
  <si>
    <t>7,7-11,4</t>
  </si>
  <si>
    <t>7,9-11,9</t>
  </si>
  <si>
    <t>33,5-50,3</t>
  </si>
  <si>
    <t>235-352,5</t>
  </si>
  <si>
    <t>НОРМА ЗАВТРАК МР 2.40179-20</t>
  </si>
  <si>
    <t>12--16</t>
  </si>
  <si>
    <t>48--60</t>
  </si>
  <si>
    <t>400-550</t>
  </si>
  <si>
    <t>НОРМА ОБЕД МР 2.40179-20</t>
  </si>
  <si>
    <t>20--25</t>
  </si>
  <si>
    <t>80--100</t>
  </si>
  <si>
    <t>600-750</t>
  </si>
  <si>
    <t xml:space="preserve">завтрак 20-30% </t>
  </si>
  <si>
    <t>обед  30-35%</t>
  </si>
  <si>
    <t>полдник 10-15%</t>
  </si>
  <si>
    <t>Суп картофельный с бобовыми на мясном бульоне</t>
  </si>
  <si>
    <t xml:space="preserve">Щи из свежей капусты с картофелем </t>
  </si>
  <si>
    <t>54-2гн-20</t>
  </si>
  <si>
    <t>54-3гн-20</t>
  </si>
  <si>
    <t>Запеканка из творога со сгущенным молоком</t>
  </si>
  <si>
    <t>390.1</t>
  </si>
  <si>
    <t>Булочка дорожная с повидлом</t>
  </si>
  <si>
    <t>Суп картофельный с бобовыми на куриной бульоне</t>
  </si>
  <si>
    <t>Бутерброд горячий с куриным филе</t>
  </si>
  <si>
    <t>Фрукт свежий, сезонный</t>
  </si>
  <si>
    <t xml:space="preserve">Суп Минестроне </t>
  </si>
  <si>
    <t>Батон нарезной</t>
  </si>
  <si>
    <t>494.1</t>
  </si>
  <si>
    <t>Чай ягодный</t>
  </si>
  <si>
    <t>Каша пшеничная рассыпчатая</t>
  </si>
  <si>
    <t>Макароны, запеченные с яйцом</t>
  </si>
  <si>
    <t>Булочка молочная</t>
  </si>
  <si>
    <t>Булочка ванильная</t>
  </si>
  <si>
    <t>Суп-лапша на курином бульоне</t>
  </si>
  <si>
    <t>Оладьи из печени по-кунцевски</t>
  </si>
  <si>
    <t>Картофель отварной</t>
  </si>
  <si>
    <t>Какао с молоком</t>
  </si>
  <si>
    <t>Блинчики с молочным сладким соусом</t>
  </si>
  <si>
    <t>242.1</t>
  </si>
  <si>
    <t>Омлет натуральный</t>
  </si>
  <si>
    <t>Капуста цветная отварная с маслом</t>
  </si>
  <si>
    <t>Борщ с капустой и картофелем вегетарианский со сметаной</t>
  </si>
  <si>
    <t>Курица в соусе томатном</t>
  </si>
  <si>
    <t>Суп-лапша  на курином бульоне</t>
  </si>
  <si>
    <t>Омлет натуральный /Капуста цветная отварная с маслом</t>
  </si>
  <si>
    <t>301/50</t>
  </si>
  <si>
    <t xml:space="preserve">7-11 лет </t>
  </si>
  <si>
    <t>1.03.2023г</t>
  </si>
  <si>
    <t xml:space="preserve">12-18 лет </t>
  </si>
  <si>
    <t>ООО "Саратовский Комбинат Школьного Питания</t>
  </si>
  <si>
    <t>Д.С. Блинников</t>
  </si>
  <si>
    <t>Биточки рыбные в соусе</t>
  </si>
  <si>
    <t>Тефтели рыбные в соусе</t>
  </si>
  <si>
    <t>ООО "Саратовский Комбинат Школьного Питания"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</si>
</sst>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i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15" xfId="0" applyFont="1" applyFill="1" applyBorder="1" applyAlignment="1">
      <alignment wrapText="1"/>
    </xf>
    <xf numFmtId="0" fontId="0" fillId="0" borderId="4" xfId="0" applyFill="1" applyBorder="1" applyAlignment="1">
      <alignment horizontal="center"/>
    </xf>
    <xf numFmtId="2" fontId="1" fillId="0" borderId="7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wrapText="1"/>
    </xf>
    <xf numFmtId="0" fontId="0" fillId="0" borderId="17" xfId="0" applyFill="1" applyBorder="1" applyAlignment="1">
      <alignment horizontal="right" wrapText="1"/>
    </xf>
    <xf numFmtId="0" fontId="0" fillId="0" borderId="9" xfId="0" applyFill="1" applyBorder="1" applyAlignment="1">
      <alignment horizontal="center"/>
    </xf>
    <xf numFmtId="2" fontId="0" fillId="0" borderId="9" xfId="0" applyNumberFormat="1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applyFill="1" applyBorder="1" applyAlignment="1">
      <alignment horizontal="right" wrapText="1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1" fillId="0" borderId="4" xfId="0" applyFont="1" applyFill="1" applyBorder="1" applyAlignment="1">
      <alignment horizontal="center" wrapText="1"/>
    </xf>
    <xf numFmtId="2" fontId="0" fillId="0" borderId="4" xfId="0" applyNumberFormat="1" applyFont="1" applyFill="1" applyBorder="1" applyAlignment="1">
      <alignment horizontal="center" wrapText="1"/>
    </xf>
    <xf numFmtId="0" fontId="0" fillId="0" borderId="16" xfId="0" applyFont="1" applyFill="1" applyBorder="1" applyAlignment="1">
      <alignment horizontal="center" wrapText="1"/>
    </xf>
    <xf numFmtId="0" fontId="1" fillId="0" borderId="19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2" fontId="0" fillId="0" borderId="1" xfId="0" applyNumberFormat="1" applyFont="1" applyFill="1" applyBorder="1" applyAlignment="1">
      <alignment horizontal="center" wrapText="1"/>
    </xf>
    <xf numFmtId="0" fontId="0" fillId="0" borderId="20" xfId="0" applyFont="1" applyFill="1" applyBorder="1" applyAlignment="1">
      <alignment horizontal="center" wrapText="1"/>
    </xf>
    <xf numFmtId="0" fontId="0" fillId="0" borderId="9" xfId="0" applyFill="1" applyBorder="1" applyAlignment="1">
      <alignment wrapText="1"/>
    </xf>
    <xf numFmtId="0" fontId="0" fillId="0" borderId="9" xfId="0" applyNumberForma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right"/>
    </xf>
    <xf numFmtId="0" fontId="0" fillId="0" borderId="0" xfId="0" applyFill="1"/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2" fontId="0" fillId="0" borderId="14" xfId="0" applyNumberForma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4" fillId="0" borderId="14" xfId="0" applyFont="1" applyFill="1" applyBorder="1" applyAlignment="1">
      <alignment horizontal="right"/>
    </xf>
    <xf numFmtId="2" fontId="0" fillId="0" borderId="23" xfId="0" applyNumberFormat="1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4" fillId="0" borderId="23" xfId="0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0" fontId="0" fillId="0" borderId="0" xfId="0" applyFill="1" applyAlignment="1">
      <alignment vertical="center" wrapText="1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2" fontId="1" fillId="0" borderId="1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/>
    <xf numFmtId="0" fontId="0" fillId="0" borderId="18" xfId="0" applyNumberForma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0" xfId="0" applyFont="1" applyFill="1" applyAlignment="1">
      <alignment wrapText="1"/>
    </xf>
    <xf numFmtId="0" fontId="1" fillId="0" borderId="8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2" fontId="1" fillId="0" borderId="9" xfId="0" applyNumberFormat="1" applyFont="1" applyFill="1" applyBorder="1" applyAlignment="1">
      <alignment horizontal="center"/>
    </xf>
    <xf numFmtId="0" fontId="0" fillId="0" borderId="0" xfId="0" applyFill="1" applyAlignment="1">
      <alignment horizontal="left" vertical="top"/>
    </xf>
    <xf numFmtId="0" fontId="3" fillId="0" borderId="0" xfId="0" applyFont="1" applyFill="1" applyAlignment="1">
      <alignment horizontal="right" wrapText="1"/>
    </xf>
    <xf numFmtId="0" fontId="0" fillId="0" borderId="0" xfId="0" applyFill="1" applyBorder="1" applyAlignment="1">
      <alignment wrapText="1"/>
    </xf>
    <xf numFmtId="0" fontId="4" fillId="0" borderId="14" xfId="0" applyFont="1" applyFill="1" applyBorder="1" applyAlignment="1">
      <alignment horizontal="right" wrapText="1"/>
    </xf>
    <xf numFmtId="0" fontId="4" fillId="0" borderId="23" xfId="0" applyFont="1" applyFill="1" applyBorder="1" applyAlignment="1">
      <alignment horizontal="right" wrapText="1"/>
    </xf>
    <xf numFmtId="0" fontId="4" fillId="0" borderId="0" xfId="0" applyFont="1" applyFill="1" applyAlignment="1">
      <alignment horizontal="right" wrapText="1"/>
    </xf>
    <xf numFmtId="1" fontId="1" fillId="0" borderId="0" xfId="0" applyNumberFormat="1" applyFont="1" applyFill="1" applyAlignment="1">
      <alignment horizontal="left" vertical="top" wrapText="1"/>
    </xf>
    <xf numFmtId="1" fontId="0" fillId="0" borderId="0" xfId="0" applyNumberFormat="1" applyFill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0" fillId="0" borderId="9" xfId="0" applyFill="1" applyBorder="1" applyAlignment="1">
      <alignment horizontal="right" wrapText="1"/>
    </xf>
    <xf numFmtId="0" fontId="0" fillId="0" borderId="0" xfId="0" applyFill="1" applyAlignment="1">
      <alignment wrapText="1"/>
    </xf>
    <xf numFmtId="0" fontId="0" fillId="0" borderId="9" xfId="0" applyFill="1" applyBorder="1" applyAlignment="1">
      <alignment horizontal="left" wrapText="1"/>
    </xf>
    <xf numFmtId="1" fontId="0" fillId="0" borderId="0" xfId="0" applyNumberFormat="1" applyFill="1" applyAlignment="1">
      <alignment horizontal="center" vertical="center" wrapText="1"/>
    </xf>
    <xf numFmtId="0" fontId="0" fillId="0" borderId="18" xfId="0" applyNumberFormat="1" applyFill="1" applyBorder="1"/>
    <xf numFmtId="0" fontId="0" fillId="0" borderId="18" xfId="0" applyFill="1" applyBorder="1"/>
    <xf numFmtId="14" fontId="0" fillId="0" borderId="0" xfId="0" applyNumberFormat="1" applyFill="1" applyAlignment="1">
      <alignment horizontal="center"/>
    </xf>
    <xf numFmtId="0" fontId="0" fillId="0" borderId="9" xfId="0" applyBorder="1" applyAlignment="1">
      <alignment wrapText="1"/>
    </xf>
    <xf numFmtId="0" fontId="0" fillId="0" borderId="9" xfId="0" applyNumberFormat="1" applyBorder="1" applyAlignment="1">
      <alignment horizontal="center"/>
    </xf>
    <xf numFmtId="0" fontId="1" fillId="0" borderId="17" xfId="0" applyFont="1" applyFill="1" applyBorder="1" applyAlignment="1">
      <alignment horizontal="left" vertical="top"/>
    </xf>
    <xf numFmtId="1" fontId="1" fillId="0" borderId="5" xfId="0" applyNumberFormat="1" applyFont="1" applyFill="1" applyBorder="1" applyAlignment="1">
      <alignment horizontal="left" vertical="top" wrapText="1"/>
    </xf>
    <xf numFmtId="1" fontId="1" fillId="0" borderId="11" xfId="0" applyNumberFormat="1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10" xfId="0" applyNumberFormat="1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13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Alignment="1">
      <alignment horizontal="center" vertical="center" wrapText="1"/>
    </xf>
    <xf numFmtId="1" fontId="0" fillId="0" borderId="0" xfId="0" applyNumberFormat="1" applyFill="1" applyAlignment="1">
      <alignment horizontal="center" vertical="center" wrapText="1"/>
    </xf>
    <xf numFmtId="0" fontId="1" fillId="0" borderId="15" xfId="0" applyFont="1" applyFill="1" applyBorder="1"/>
    <xf numFmtId="0" fontId="1" fillId="0" borderId="4" xfId="0" applyFont="1" applyFill="1" applyBorder="1"/>
    <xf numFmtId="0" fontId="1" fillId="0" borderId="16" xfId="0" applyFont="1" applyFill="1" applyBorder="1"/>
    <xf numFmtId="0" fontId="1" fillId="0" borderId="9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left" vertical="top"/>
    </xf>
    <xf numFmtId="0" fontId="1" fillId="0" borderId="10" xfId="0" applyFont="1" applyFill="1" applyBorder="1" applyAlignment="1">
      <alignment horizontal="left" vertical="top"/>
    </xf>
    <xf numFmtId="0" fontId="1" fillId="0" borderId="15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1" fillId="0" borderId="16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left" vertical="top"/>
    </xf>
    <xf numFmtId="0" fontId="1" fillId="0" borderId="19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6"/>
  <sheetViews>
    <sheetView view="pageBreakPreview" topLeftCell="A17" zoomScale="60" zoomScaleNormal="100" workbookViewId="0">
      <selection activeCell="B55" sqref="B55"/>
    </sheetView>
  </sheetViews>
  <sheetFormatPr defaultRowHeight="12.75" x14ac:dyDescent="0.2"/>
  <cols>
    <col min="1" max="1" width="14.85546875" style="61" customWidth="1"/>
    <col min="2" max="2" width="49.140625" style="71" customWidth="1"/>
    <col min="3" max="3" width="10.7109375" style="24" customWidth="1"/>
    <col min="4" max="6" width="10.7109375" style="23" customWidth="1"/>
    <col min="7" max="7" width="17" style="24" customWidth="1"/>
    <col min="8" max="8" width="15.7109375" style="24" customWidth="1"/>
    <col min="9" max="11" width="7.7109375" style="26" customWidth="1"/>
    <col min="12" max="16384" width="9.140625" style="26"/>
  </cols>
  <sheetData>
    <row r="1" spans="1:8" x14ac:dyDescent="0.2">
      <c r="B1" s="62" t="s">
        <v>108</v>
      </c>
      <c r="H1" s="56" t="s">
        <v>112</v>
      </c>
    </row>
    <row r="2" spans="1:8" x14ac:dyDescent="0.2">
      <c r="B2" s="63"/>
      <c r="F2" s="27"/>
      <c r="G2" s="28" t="s">
        <v>175</v>
      </c>
      <c r="H2" s="28"/>
    </row>
    <row r="3" spans="1:8" x14ac:dyDescent="0.2">
      <c r="B3" s="64" t="s">
        <v>109</v>
      </c>
      <c r="F3" s="30"/>
      <c r="G3" s="31" t="s">
        <v>176</v>
      </c>
      <c r="H3" s="57" t="s">
        <v>109</v>
      </c>
    </row>
    <row r="4" spans="1:8" x14ac:dyDescent="0.2">
      <c r="B4" s="65" t="s">
        <v>110</v>
      </c>
      <c r="F4" s="33"/>
      <c r="G4" s="34"/>
      <c r="H4" s="58" t="s">
        <v>110</v>
      </c>
    </row>
    <row r="5" spans="1:8" x14ac:dyDescent="0.2">
      <c r="B5" s="66" t="s">
        <v>111</v>
      </c>
      <c r="G5" s="24" t="s">
        <v>173</v>
      </c>
      <c r="H5" s="59" t="s">
        <v>111</v>
      </c>
    </row>
    <row r="9" spans="1:8" s="37" customFormat="1" x14ac:dyDescent="0.2">
      <c r="A9" s="89" t="s">
        <v>10</v>
      </c>
      <c r="B9" s="90"/>
      <c r="C9" s="90"/>
      <c r="D9" s="90"/>
      <c r="E9" s="90"/>
      <c r="F9" s="90"/>
      <c r="G9" s="90"/>
      <c r="H9" s="90"/>
    </row>
    <row r="10" spans="1:8" s="37" customFormat="1" x14ac:dyDescent="0.2">
      <c r="A10" s="67"/>
      <c r="C10" s="73"/>
      <c r="D10" s="38"/>
      <c r="E10" s="38"/>
      <c r="F10" s="38"/>
      <c r="G10" s="39"/>
      <c r="H10" s="39"/>
    </row>
    <row r="11" spans="1:8" s="37" customFormat="1" ht="25.5" x14ac:dyDescent="0.2">
      <c r="A11" s="67" t="s">
        <v>4</v>
      </c>
      <c r="B11" s="37" t="s">
        <v>172</v>
      </c>
      <c r="C11" s="73"/>
      <c r="D11" s="38"/>
      <c r="E11" s="38"/>
      <c r="F11" s="38"/>
      <c r="G11" s="39"/>
      <c r="H11" s="39"/>
    </row>
    <row r="12" spans="1:8" s="37" customFormat="1" ht="13.5" thickBot="1" x14ac:dyDescent="0.25">
      <c r="A12" s="68"/>
      <c r="C12" s="73"/>
      <c r="D12" s="38"/>
      <c r="E12" s="38"/>
      <c r="F12" s="38"/>
      <c r="G12" s="39"/>
      <c r="H12" s="39"/>
    </row>
    <row r="13" spans="1:8" s="40" customFormat="1" ht="33" customHeight="1" x14ac:dyDescent="0.2">
      <c r="A13" s="80" t="s">
        <v>0</v>
      </c>
      <c r="B13" s="82" t="s">
        <v>1</v>
      </c>
      <c r="C13" s="84" t="s">
        <v>3</v>
      </c>
      <c r="D13" s="86" t="s">
        <v>5</v>
      </c>
      <c r="E13" s="86"/>
      <c r="F13" s="86"/>
      <c r="G13" s="95" t="s">
        <v>6</v>
      </c>
      <c r="H13" s="87" t="s">
        <v>2</v>
      </c>
    </row>
    <row r="14" spans="1:8" s="42" customFormat="1" ht="13.5" thickBot="1" x14ac:dyDescent="0.25">
      <c r="A14" s="81"/>
      <c r="B14" s="83"/>
      <c r="C14" s="85"/>
      <c r="D14" s="41" t="s">
        <v>7</v>
      </c>
      <c r="E14" s="41" t="s">
        <v>8</v>
      </c>
      <c r="F14" s="41" t="s">
        <v>9</v>
      </c>
      <c r="G14" s="96"/>
      <c r="H14" s="88"/>
    </row>
    <row r="15" spans="1:8" s="43" customFormat="1" x14ac:dyDescent="0.2">
      <c r="A15" s="91" t="s">
        <v>11</v>
      </c>
      <c r="B15" s="92"/>
      <c r="C15" s="92"/>
      <c r="D15" s="92"/>
      <c r="E15" s="92"/>
      <c r="F15" s="92"/>
      <c r="G15" s="92"/>
      <c r="H15" s="93"/>
    </row>
    <row r="16" spans="1:8" x14ac:dyDescent="0.2">
      <c r="A16" s="79" t="s">
        <v>12</v>
      </c>
      <c r="B16" s="20" t="s">
        <v>13</v>
      </c>
      <c r="C16" s="21">
        <v>200</v>
      </c>
      <c r="D16" s="7">
        <v>7.92</v>
      </c>
      <c r="E16" s="7">
        <v>7.4</v>
      </c>
      <c r="F16" s="7">
        <v>30.6</v>
      </c>
      <c r="G16" s="6">
        <v>264.42</v>
      </c>
      <c r="H16" s="44">
        <v>187</v>
      </c>
    </row>
    <row r="17" spans="1:8" x14ac:dyDescent="0.2">
      <c r="A17" s="79"/>
      <c r="B17" s="20" t="s">
        <v>14</v>
      </c>
      <c r="C17" s="21">
        <v>60</v>
      </c>
      <c r="D17" s="7">
        <v>4.5999999999999996</v>
      </c>
      <c r="E17" s="7">
        <v>4.16</v>
      </c>
      <c r="F17" s="7">
        <v>25.9</v>
      </c>
      <c r="G17" s="6">
        <v>121.5</v>
      </c>
      <c r="H17" s="44">
        <v>95</v>
      </c>
    </row>
    <row r="18" spans="1:8" x14ac:dyDescent="0.2">
      <c r="A18" s="79"/>
      <c r="B18" s="20" t="s">
        <v>15</v>
      </c>
      <c r="C18" s="21">
        <v>40</v>
      </c>
      <c r="D18" s="7">
        <v>3</v>
      </c>
      <c r="E18" s="7">
        <v>4.72</v>
      </c>
      <c r="F18" s="7">
        <v>19.96</v>
      </c>
      <c r="G18" s="6">
        <v>166.84</v>
      </c>
      <c r="H18" s="44">
        <v>590</v>
      </c>
    </row>
    <row r="19" spans="1:8" x14ac:dyDescent="0.2">
      <c r="A19" s="79"/>
      <c r="B19" s="20" t="s">
        <v>154</v>
      </c>
      <c r="C19" s="6">
        <v>200</v>
      </c>
      <c r="D19" s="7">
        <v>0.24</v>
      </c>
      <c r="E19" s="7">
        <v>0</v>
      </c>
      <c r="F19" s="7">
        <v>7.8</v>
      </c>
      <c r="G19" s="6">
        <v>30.16</v>
      </c>
      <c r="H19" s="8" t="s">
        <v>153</v>
      </c>
    </row>
    <row r="20" spans="1:8" s="43" customFormat="1" x14ac:dyDescent="0.2">
      <c r="A20" s="79" t="s">
        <v>17</v>
      </c>
      <c r="B20" s="94"/>
      <c r="C20" s="22">
        <f>SUM(C16:C19)</f>
        <v>500</v>
      </c>
      <c r="D20" s="22">
        <f t="shared" ref="D20:F20" si="0">SUM(D16:D19)</f>
        <v>15.76</v>
      </c>
      <c r="E20" s="22">
        <f t="shared" si="0"/>
        <v>16.28</v>
      </c>
      <c r="F20" s="22">
        <f t="shared" si="0"/>
        <v>84.26</v>
      </c>
      <c r="G20" s="22">
        <f>SUM(G16:G19)</f>
        <v>582.91999999999996</v>
      </c>
      <c r="H20" s="45"/>
    </row>
    <row r="21" spans="1:8" x14ac:dyDescent="0.2">
      <c r="A21" s="79" t="s">
        <v>18</v>
      </c>
      <c r="B21" s="20" t="s">
        <v>151</v>
      </c>
      <c r="C21" s="21">
        <v>200</v>
      </c>
      <c r="D21" s="7">
        <v>4.22</v>
      </c>
      <c r="E21" s="7">
        <v>5.22</v>
      </c>
      <c r="F21" s="7">
        <v>10.74</v>
      </c>
      <c r="G21" s="6">
        <v>161.72</v>
      </c>
      <c r="H21" s="44">
        <v>143</v>
      </c>
    </row>
    <row r="22" spans="1:8" x14ac:dyDescent="0.2">
      <c r="A22" s="79"/>
      <c r="B22" s="20" t="s">
        <v>89</v>
      </c>
      <c r="C22" s="21">
        <v>240</v>
      </c>
      <c r="D22" s="7">
        <v>17.64</v>
      </c>
      <c r="E22" s="7">
        <v>18.38</v>
      </c>
      <c r="F22" s="7">
        <v>58.87</v>
      </c>
      <c r="G22" s="6">
        <v>437.33</v>
      </c>
      <c r="H22" s="44">
        <v>265</v>
      </c>
    </row>
    <row r="23" spans="1:8" x14ac:dyDescent="0.2">
      <c r="A23" s="79"/>
      <c r="B23" s="20" t="s">
        <v>21</v>
      </c>
      <c r="C23" s="21">
        <v>200</v>
      </c>
      <c r="D23" s="7">
        <v>0.08</v>
      </c>
      <c r="E23" s="7">
        <v>0</v>
      </c>
      <c r="F23" s="7">
        <v>10.62</v>
      </c>
      <c r="G23" s="6">
        <v>40.44</v>
      </c>
      <c r="H23" s="44">
        <v>508</v>
      </c>
    </row>
    <row r="24" spans="1:8" x14ac:dyDescent="0.2">
      <c r="A24" s="79"/>
      <c r="B24" s="20" t="s">
        <v>22</v>
      </c>
      <c r="C24" s="21">
        <v>30</v>
      </c>
      <c r="D24" s="7">
        <v>1.98</v>
      </c>
      <c r="E24" s="7">
        <v>0.36</v>
      </c>
      <c r="F24" s="7">
        <v>10.02</v>
      </c>
      <c r="G24" s="6">
        <v>52.2</v>
      </c>
      <c r="H24" s="44">
        <v>109</v>
      </c>
    </row>
    <row r="25" spans="1:8" x14ac:dyDescent="0.2">
      <c r="A25" s="79"/>
      <c r="B25" s="20" t="s">
        <v>23</v>
      </c>
      <c r="C25" s="21">
        <v>30</v>
      </c>
      <c r="D25" s="7">
        <v>2.37</v>
      </c>
      <c r="E25" s="7">
        <v>0.3</v>
      </c>
      <c r="F25" s="7">
        <v>14.76</v>
      </c>
      <c r="G25" s="6">
        <v>70.5</v>
      </c>
      <c r="H25" s="44">
        <v>108</v>
      </c>
    </row>
    <row r="26" spans="1:8" s="43" customFormat="1" x14ac:dyDescent="0.2">
      <c r="A26" s="79" t="s">
        <v>24</v>
      </c>
      <c r="B26" s="94"/>
      <c r="C26" s="22">
        <f>SUM(C21:C25)</f>
        <v>700</v>
      </c>
      <c r="D26" s="22">
        <f>SUM(D21:D25)</f>
        <v>26.29</v>
      </c>
      <c r="E26" s="22">
        <f>SUM(E21:E25)</f>
        <v>24.259999999999998</v>
      </c>
      <c r="F26" s="22">
        <f>SUM(F21:F25)</f>
        <v>105.01</v>
      </c>
      <c r="G26" s="22">
        <f>SUM(G21:G25)</f>
        <v>762.19</v>
      </c>
      <c r="H26" s="45"/>
    </row>
    <row r="27" spans="1:8" x14ac:dyDescent="0.2">
      <c r="A27" s="79" t="s">
        <v>25</v>
      </c>
      <c r="B27" s="20" t="s">
        <v>26</v>
      </c>
      <c r="C27" s="21">
        <v>200</v>
      </c>
      <c r="D27" s="7">
        <v>0</v>
      </c>
      <c r="E27" s="7">
        <v>0</v>
      </c>
      <c r="F27" s="7">
        <v>22</v>
      </c>
      <c r="G27" s="6">
        <v>95</v>
      </c>
      <c r="H27" s="44">
        <v>614</v>
      </c>
    </row>
    <row r="28" spans="1:8" ht="25.5" x14ac:dyDescent="0.2">
      <c r="A28" s="79"/>
      <c r="B28" s="20" t="s">
        <v>28</v>
      </c>
      <c r="C28" s="21">
        <v>100</v>
      </c>
      <c r="D28" s="7">
        <v>7.54</v>
      </c>
      <c r="E28" s="7">
        <v>7.87</v>
      </c>
      <c r="F28" s="7">
        <v>29.16</v>
      </c>
      <c r="G28" s="6">
        <v>235.4</v>
      </c>
      <c r="H28" s="8" t="s">
        <v>27</v>
      </c>
    </row>
    <row r="29" spans="1:8" s="43" customFormat="1" x14ac:dyDescent="0.2">
      <c r="A29" s="79" t="s">
        <v>29</v>
      </c>
      <c r="B29" s="94"/>
      <c r="C29" s="22">
        <f>SUM(C27:C28)</f>
        <v>300</v>
      </c>
      <c r="D29" s="22">
        <f t="shared" ref="D29:G29" si="1">SUM(D27:D28)</f>
        <v>7.54</v>
      </c>
      <c r="E29" s="22">
        <f t="shared" si="1"/>
        <v>7.87</v>
      </c>
      <c r="F29" s="22">
        <f t="shared" si="1"/>
        <v>51.16</v>
      </c>
      <c r="G29" s="22">
        <f t="shared" si="1"/>
        <v>330.4</v>
      </c>
      <c r="H29" s="45"/>
    </row>
    <row r="30" spans="1:8" s="43" customFormat="1" ht="13.5" thickBot="1" x14ac:dyDescent="0.25">
      <c r="A30" s="97" t="s">
        <v>30</v>
      </c>
      <c r="B30" s="98"/>
      <c r="C30" s="46">
        <f>SUM(C29,C26,C20)</f>
        <v>1500</v>
      </c>
      <c r="D30" s="46">
        <f>SUM(D29,D26,D20)</f>
        <v>49.589999999999996</v>
      </c>
      <c r="E30" s="46">
        <f>SUM(E29,E26,E20)</f>
        <v>48.41</v>
      </c>
      <c r="F30" s="46">
        <f>SUM(F29,F26,F20)</f>
        <v>240.43</v>
      </c>
      <c r="G30" s="46">
        <f>SUM(G29,G26,G20)</f>
        <v>1675.5100000000002</v>
      </c>
      <c r="H30" s="47"/>
    </row>
    <row r="31" spans="1:8" s="43" customFormat="1" x14ac:dyDescent="0.2">
      <c r="A31" s="99" t="s">
        <v>31</v>
      </c>
      <c r="B31" s="100"/>
      <c r="C31" s="100"/>
      <c r="D31" s="100"/>
      <c r="E31" s="100"/>
      <c r="F31" s="100"/>
      <c r="G31" s="100"/>
      <c r="H31" s="101"/>
    </row>
    <row r="32" spans="1:8" ht="15.75" customHeight="1" x14ac:dyDescent="0.2">
      <c r="A32" s="79" t="s">
        <v>12</v>
      </c>
      <c r="B32" s="20" t="s">
        <v>145</v>
      </c>
      <c r="C32" s="6">
        <v>200</v>
      </c>
      <c r="D32" s="7">
        <v>17.3</v>
      </c>
      <c r="E32" s="7">
        <v>19.04</v>
      </c>
      <c r="F32" s="7">
        <v>49.62</v>
      </c>
      <c r="G32" s="6">
        <v>405.54</v>
      </c>
      <c r="H32" s="8">
        <v>117</v>
      </c>
    </row>
    <row r="33" spans="1:8" x14ac:dyDescent="0.2">
      <c r="A33" s="79"/>
      <c r="B33" s="20" t="s">
        <v>150</v>
      </c>
      <c r="C33" s="6">
        <v>120</v>
      </c>
      <c r="D33" s="7">
        <v>0.96</v>
      </c>
      <c r="E33" s="7">
        <v>0.24</v>
      </c>
      <c r="F33" s="7">
        <v>9</v>
      </c>
      <c r="G33" s="6">
        <v>45.6</v>
      </c>
      <c r="H33" s="8">
        <v>112</v>
      </c>
    </row>
    <row r="34" spans="1:8" x14ac:dyDescent="0.2">
      <c r="A34" s="79"/>
      <c r="B34" s="20" t="s">
        <v>32</v>
      </c>
      <c r="C34" s="21">
        <v>200</v>
      </c>
      <c r="D34" s="7">
        <v>0.26</v>
      </c>
      <c r="E34" s="7">
        <v>0</v>
      </c>
      <c r="F34" s="7">
        <v>7.24</v>
      </c>
      <c r="G34" s="6">
        <v>30.84</v>
      </c>
      <c r="H34" s="44" t="s">
        <v>144</v>
      </c>
    </row>
    <row r="35" spans="1:8" s="43" customFormat="1" x14ac:dyDescent="0.2">
      <c r="A35" s="79" t="s">
        <v>17</v>
      </c>
      <c r="B35" s="94"/>
      <c r="C35" s="22">
        <f>SUM(C32:C34)</f>
        <v>520</v>
      </c>
      <c r="D35" s="22">
        <f t="shared" ref="D35:G35" si="2">SUM(D32:D34)</f>
        <v>18.520000000000003</v>
      </c>
      <c r="E35" s="22">
        <f t="shared" si="2"/>
        <v>19.279999999999998</v>
      </c>
      <c r="F35" s="22">
        <f t="shared" si="2"/>
        <v>65.86</v>
      </c>
      <c r="G35" s="22">
        <f t="shared" si="2"/>
        <v>481.98</v>
      </c>
      <c r="H35" s="45"/>
    </row>
    <row r="36" spans="1:8" ht="16.5" customHeight="1" x14ac:dyDescent="0.2">
      <c r="A36" s="79" t="s">
        <v>18</v>
      </c>
      <c r="B36" s="20" t="s">
        <v>35</v>
      </c>
      <c r="C36" s="21">
        <v>200</v>
      </c>
      <c r="D36" s="7">
        <v>2.46</v>
      </c>
      <c r="E36" s="7">
        <v>4.3600000000000003</v>
      </c>
      <c r="F36" s="7">
        <v>13.94</v>
      </c>
      <c r="G36" s="6">
        <v>125.46</v>
      </c>
      <c r="H36" s="8" t="s">
        <v>34</v>
      </c>
    </row>
    <row r="37" spans="1:8" x14ac:dyDescent="0.2">
      <c r="A37" s="79"/>
      <c r="B37" s="20" t="s">
        <v>37</v>
      </c>
      <c r="C37" s="21">
        <v>90</v>
      </c>
      <c r="D37" s="7">
        <v>11.48</v>
      </c>
      <c r="E37" s="7">
        <v>13.17</v>
      </c>
      <c r="F37" s="7">
        <v>11.05</v>
      </c>
      <c r="G37" s="6">
        <v>138.16999999999999</v>
      </c>
      <c r="H37" s="8" t="s">
        <v>36</v>
      </c>
    </row>
    <row r="38" spans="1:8" x14ac:dyDescent="0.2">
      <c r="A38" s="79"/>
      <c r="B38" s="20" t="s">
        <v>38</v>
      </c>
      <c r="C38" s="21">
        <v>150</v>
      </c>
      <c r="D38" s="7">
        <v>5.65</v>
      </c>
      <c r="E38" s="7">
        <v>5.5</v>
      </c>
      <c r="F38" s="7">
        <v>35.590000000000003</v>
      </c>
      <c r="G38" s="6">
        <v>191.4</v>
      </c>
      <c r="H38" s="44">
        <v>291</v>
      </c>
    </row>
    <row r="39" spans="1:8" x14ac:dyDescent="0.2">
      <c r="A39" s="79"/>
      <c r="B39" s="20" t="s">
        <v>40</v>
      </c>
      <c r="C39" s="21">
        <v>200</v>
      </c>
      <c r="D39" s="7">
        <v>1.92</v>
      </c>
      <c r="E39" s="7">
        <v>0.12</v>
      </c>
      <c r="F39" s="7">
        <v>25.86</v>
      </c>
      <c r="G39" s="6">
        <v>112.36</v>
      </c>
      <c r="H39" s="8" t="s">
        <v>39</v>
      </c>
    </row>
    <row r="40" spans="1:8" x14ac:dyDescent="0.2">
      <c r="A40" s="79"/>
      <c r="B40" s="20" t="s">
        <v>23</v>
      </c>
      <c r="C40" s="21">
        <v>30</v>
      </c>
      <c r="D40" s="7">
        <v>2.37</v>
      </c>
      <c r="E40" s="7">
        <v>0.3</v>
      </c>
      <c r="F40" s="7">
        <v>14.76</v>
      </c>
      <c r="G40" s="6">
        <v>70.5</v>
      </c>
      <c r="H40" s="44">
        <v>108</v>
      </c>
    </row>
    <row r="41" spans="1:8" x14ac:dyDescent="0.2">
      <c r="A41" s="79"/>
      <c r="B41" s="20" t="s">
        <v>22</v>
      </c>
      <c r="C41" s="21">
        <v>30</v>
      </c>
      <c r="D41" s="7">
        <v>1.98</v>
      </c>
      <c r="E41" s="7">
        <v>0.36</v>
      </c>
      <c r="F41" s="7">
        <v>10.02</v>
      </c>
      <c r="G41" s="6">
        <v>52.2</v>
      </c>
      <c r="H41" s="44">
        <v>109</v>
      </c>
    </row>
    <row r="42" spans="1:8" s="43" customFormat="1" x14ac:dyDescent="0.2">
      <c r="A42" s="79" t="s">
        <v>24</v>
      </c>
      <c r="B42" s="94"/>
      <c r="C42" s="22">
        <f>SUM(C36:C41)</f>
        <v>700</v>
      </c>
      <c r="D42" s="22">
        <f>SUM(D36:D41)</f>
        <v>25.860000000000007</v>
      </c>
      <c r="E42" s="22">
        <f>SUM(E36:E41)</f>
        <v>23.810000000000002</v>
      </c>
      <c r="F42" s="22">
        <f>SUM(F36:F41)</f>
        <v>111.22</v>
      </c>
      <c r="G42" s="22">
        <f>SUM(G36:G41)</f>
        <v>690.09</v>
      </c>
      <c r="H42" s="45"/>
    </row>
    <row r="43" spans="1:8" x14ac:dyDescent="0.2">
      <c r="A43" s="79" t="s">
        <v>25</v>
      </c>
      <c r="B43" s="20" t="s">
        <v>42</v>
      </c>
      <c r="C43" s="21">
        <v>200</v>
      </c>
      <c r="D43" s="7">
        <v>5.4</v>
      </c>
      <c r="E43" s="7">
        <v>5</v>
      </c>
      <c r="F43" s="7">
        <v>18.600000000000001</v>
      </c>
      <c r="G43" s="6">
        <v>158</v>
      </c>
      <c r="H43" s="8" t="s">
        <v>41</v>
      </c>
    </row>
    <row r="44" spans="1:8" ht="25.5" x14ac:dyDescent="0.2">
      <c r="A44" s="79"/>
      <c r="B44" s="20" t="s">
        <v>44</v>
      </c>
      <c r="C44" s="21">
        <v>100</v>
      </c>
      <c r="D44" s="7">
        <v>4.8899999999999997</v>
      </c>
      <c r="E44" s="7">
        <v>3.73</v>
      </c>
      <c r="F44" s="7">
        <v>30.07</v>
      </c>
      <c r="G44" s="6">
        <v>193.04</v>
      </c>
      <c r="H44" s="8" t="s">
        <v>43</v>
      </c>
    </row>
    <row r="45" spans="1:8" s="43" customFormat="1" x14ac:dyDescent="0.2">
      <c r="A45" s="79" t="s">
        <v>29</v>
      </c>
      <c r="B45" s="94"/>
      <c r="C45" s="22">
        <f>SUM(C43:C44)</f>
        <v>300</v>
      </c>
      <c r="D45" s="22">
        <f t="shared" ref="D45:G45" si="3">SUM(D43:D44)</f>
        <v>10.29</v>
      </c>
      <c r="E45" s="22">
        <f t="shared" si="3"/>
        <v>8.73</v>
      </c>
      <c r="F45" s="22">
        <f t="shared" si="3"/>
        <v>48.67</v>
      </c>
      <c r="G45" s="22">
        <f t="shared" si="3"/>
        <v>351.03999999999996</v>
      </c>
      <c r="H45" s="45"/>
    </row>
    <row r="46" spans="1:8" s="43" customFormat="1" ht="13.5" thickBot="1" x14ac:dyDescent="0.25">
      <c r="A46" s="97" t="s">
        <v>30</v>
      </c>
      <c r="B46" s="98"/>
      <c r="C46" s="46">
        <f>SUM(C45,C42,C35)</f>
        <v>1520</v>
      </c>
      <c r="D46" s="46">
        <f>SUM(D45,D42,D35)</f>
        <v>54.670000000000009</v>
      </c>
      <c r="E46" s="46">
        <f>SUM(E45,E42,E35)</f>
        <v>51.820000000000007</v>
      </c>
      <c r="F46" s="46">
        <f>SUM(F45,F42,F35)</f>
        <v>225.75</v>
      </c>
      <c r="G46" s="46">
        <f>SUM(G45,G42,G35)</f>
        <v>1523.1100000000001</v>
      </c>
      <c r="H46" s="47"/>
    </row>
    <row r="47" spans="1:8" s="43" customFormat="1" x14ac:dyDescent="0.2">
      <c r="A47" s="99" t="s">
        <v>45</v>
      </c>
      <c r="B47" s="100"/>
      <c r="C47" s="100"/>
      <c r="D47" s="100"/>
      <c r="E47" s="100"/>
      <c r="F47" s="100"/>
      <c r="G47" s="100"/>
      <c r="H47" s="101"/>
    </row>
    <row r="48" spans="1:8" ht="16.5" customHeight="1" x14ac:dyDescent="0.2">
      <c r="A48" s="79" t="s">
        <v>12</v>
      </c>
      <c r="B48" s="20" t="s">
        <v>46</v>
      </c>
      <c r="C48" s="21">
        <v>200</v>
      </c>
      <c r="D48" s="7">
        <v>9.84</v>
      </c>
      <c r="E48" s="7">
        <v>12.44</v>
      </c>
      <c r="F48" s="7">
        <v>28.16</v>
      </c>
      <c r="G48" s="6">
        <v>251.08</v>
      </c>
      <c r="H48" s="44">
        <v>266</v>
      </c>
    </row>
    <row r="49" spans="1:8" x14ac:dyDescent="0.2">
      <c r="A49" s="79"/>
      <c r="B49" s="20" t="s">
        <v>47</v>
      </c>
      <c r="C49" s="21">
        <v>50</v>
      </c>
      <c r="D49" s="7">
        <v>2.4</v>
      </c>
      <c r="E49" s="7">
        <v>1.4</v>
      </c>
      <c r="F49" s="7">
        <v>28.85</v>
      </c>
      <c r="G49" s="6">
        <v>137.9</v>
      </c>
      <c r="H49" s="44">
        <v>589</v>
      </c>
    </row>
    <row r="50" spans="1:8" x14ac:dyDescent="0.2">
      <c r="A50" s="79"/>
      <c r="B50" s="20" t="s">
        <v>152</v>
      </c>
      <c r="C50" s="6">
        <v>40</v>
      </c>
      <c r="D50" s="7">
        <v>3</v>
      </c>
      <c r="E50" s="7">
        <v>0.16</v>
      </c>
      <c r="F50" s="7">
        <v>20.56</v>
      </c>
      <c r="G50" s="6">
        <v>104.8</v>
      </c>
      <c r="H50" s="8">
        <v>111</v>
      </c>
    </row>
    <row r="51" spans="1:8" x14ac:dyDescent="0.2">
      <c r="A51" s="79"/>
      <c r="B51" s="20" t="s">
        <v>80</v>
      </c>
      <c r="C51" s="21">
        <v>10</v>
      </c>
      <c r="D51" s="7">
        <v>2.3199999999999998</v>
      </c>
      <c r="E51" s="7">
        <v>2.95</v>
      </c>
      <c r="F51" s="7">
        <v>0</v>
      </c>
      <c r="G51" s="6">
        <v>36.4</v>
      </c>
      <c r="H51" s="8" t="s">
        <v>79</v>
      </c>
    </row>
    <row r="52" spans="1:8" x14ac:dyDescent="0.2">
      <c r="A52" s="79"/>
      <c r="B52" s="20" t="s">
        <v>16</v>
      </c>
      <c r="C52" s="21">
        <v>200</v>
      </c>
      <c r="D52" s="7">
        <v>0.2</v>
      </c>
      <c r="E52" s="7">
        <v>0</v>
      </c>
      <c r="F52" s="7">
        <v>7.02</v>
      </c>
      <c r="G52" s="6">
        <v>28.46</v>
      </c>
      <c r="H52" s="44" t="s">
        <v>143</v>
      </c>
    </row>
    <row r="53" spans="1:8" s="43" customFormat="1" x14ac:dyDescent="0.2">
      <c r="A53" s="79" t="s">
        <v>17</v>
      </c>
      <c r="B53" s="94"/>
      <c r="C53" s="22">
        <f>SUM(C48:C52)</f>
        <v>500</v>
      </c>
      <c r="D53" s="60">
        <f>SUM(D48:D52)</f>
        <v>17.759999999999998</v>
      </c>
      <c r="E53" s="22">
        <f>SUM(E48:E52)</f>
        <v>16.95</v>
      </c>
      <c r="F53" s="60">
        <f>SUM(F48:F52)</f>
        <v>84.59</v>
      </c>
      <c r="G53" s="22">
        <f>SUM(G48:G52)</f>
        <v>558.6400000000001</v>
      </c>
      <c r="H53" s="45"/>
    </row>
    <row r="54" spans="1:8" x14ac:dyDescent="0.2">
      <c r="A54" s="79" t="s">
        <v>18</v>
      </c>
      <c r="B54" s="20" t="s">
        <v>50</v>
      </c>
      <c r="C54" s="21">
        <v>200</v>
      </c>
      <c r="D54" s="7">
        <v>1.8</v>
      </c>
      <c r="E54" s="7">
        <v>2.88</v>
      </c>
      <c r="F54" s="7">
        <v>13.54</v>
      </c>
      <c r="G54" s="6">
        <v>97.08</v>
      </c>
      <c r="H54" s="44">
        <v>131</v>
      </c>
    </row>
    <row r="55" spans="1:8" x14ac:dyDescent="0.2">
      <c r="A55" s="79"/>
      <c r="B55" s="20" t="s">
        <v>177</v>
      </c>
      <c r="C55" s="21">
        <v>90</v>
      </c>
      <c r="D55" s="7">
        <v>10.4</v>
      </c>
      <c r="E55" s="7">
        <v>9.25</v>
      </c>
      <c r="F55" s="7">
        <v>7.74</v>
      </c>
      <c r="G55" s="6">
        <v>145.69999999999999</v>
      </c>
      <c r="H55" s="44">
        <v>342</v>
      </c>
    </row>
    <row r="56" spans="1:8" x14ac:dyDescent="0.2">
      <c r="A56" s="79"/>
      <c r="B56" s="20" t="s">
        <v>51</v>
      </c>
      <c r="C56" s="21">
        <v>150</v>
      </c>
      <c r="D56" s="7">
        <v>7.14</v>
      </c>
      <c r="E56" s="7">
        <v>11.19</v>
      </c>
      <c r="F56" s="7">
        <v>38.82</v>
      </c>
      <c r="G56" s="6">
        <v>278.12</v>
      </c>
      <c r="H56" s="44">
        <v>58</v>
      </c>
    </row>
    <row r="57" spans="1:8" x14ac:dyDescent="0.2">
      <c r="A57" s="79"/>
      <c r="B57" s="20" t="s">
        <v>52</v>
      </c>
      <c r="C57" s="21">
        <v>200</v>
      </c>
      <c r="D57" s="7">
        <v>0.32</v>
      </c>
      <c r="E57" s="7">
        <v>0.14000000000000001</v>
      </c>
      <c r="F57" s="7">
        <v>11.46</v>
      </c>
      <c r="G57" s="6">
        <v>48.32</v>
      </c>
      <c r="H57" s="44">
        <v>519</v>
      </c>
    </row>
    <row r="58" spans="1:8" x14ac:dyDescent="0.2">
      <c r="A58" s="79"/>
      <c r="B58" s="20" t="s">
        <v>23</v>
      </c>
      <c r="C58" s="21">
        <v>30</v>
      </c>
      <c r="D58" s="7">
        <v>2.37</v>
      </c>
      <c r="E58" s="7">
        <v>0.3</v>
      </c>
      <c r="F58" s="7">
        <v>14.76</v>
      </c>
      <c r="G58" s="6">
        <v>70.5</v>
      </c>
      <c r="H58" s="44">
        <v>108</v>
      </c>
    </row>
    <row r="59" spans="1:8" x14ac:dyDescent="0.2">
      <c r="A59" s="79"/>
      <c r="B59" s="20" t="s">
        <v>22</v>
      </c>
      <c r="C59" s="21">
        <v>30</v>
      </c>
      <c r="D59" s="7">
        <v>1.98</v>
      </c>
      <c r="E59" s="7">
        <v>0.36</v>
      </c>
      <c r="F59" s="7">
        <v>10.02</v>
      </c>
      <c r="G59" s="6">
        <v>52.2</v>
      </c>
      <c r="H59" s="44">
        <v>109</v>
      </c>
    </row>
    <row r="60" spans="1:8" s="43" customFormat="1" x14ac:dyDescent="0.2">
      <c r="A60" s="79" t="s">
        <v>24</v>
      </c>
      <c r="B60" s="94"/>
      <c r="C60" s="22">
        <f>SUM(C54:C59)</f>
        <v>700</v>
      </c>
      <c r="D60" s="22">
        <f>SUM(D54:D59)</f>
        <v>24.01</v>
      </c>
      <c r="E60" s="22">
        <f>SUM(E54:E59)</f>
        <v>24.12</v>
      </c>
      <c r="F60" s="22">
        <f>SUM(F54:F59)</f>
        <v>96.34</v>
      </c>
      <c r="G60" s="22">
        <f>SUM(G54:G59)</f>
        <v>691.92000000000007</v>
      </c>
      <c r="H60" s="45"/>
    </row>
    <row r="61" spans="1:8" x14ac:dyDescent="0.2">
      <c r="A61" s="79" t="s">
        <v>25</v>
      </c>
      <c r="B61" s="20" t="s">
        <v>54</v>
      </c>
      <c r="C61" s="21">
        <v>200</v>
      </c>
      <c r="D61" s="7">
        <v>0.3</v>
      </c>
      <c r="E61" s="7">
        <v>0.12</v>
      </c>
      <c r="F61" s="7">
        <v>9.18</v>
      </c>
      <c r="G61" s="6">
        <v>39.74</v>
      </c>
      <c r="H61" s="8" t="s">
        <v>53</v>
      </c>
    </row>
    <row r="62" spans="1:8" x14ac:dyDescent="0.2">
      <c r="A62" s="79"/>
      <c r="B62" s="20" t="s">
        <v>55</v>
      </c>
      <c r="C62" s="21">
        <v>100</v>
      </c>
      <c r="D62" s="7">
        <v>7.5</v>
      </c>
      <c r="E62" s="7">
        <v>7.89</v>
      </c>
      <c r="F62" s="7">
        <v>39.119999999999997</v>
      </c>
      <c r="G62" s="6">
        <v>206.93</v>
      </c>
      <c r="H62" s="44">
        <v>540</v>
      </c>
    </row>
    <row r="63" spans="1:8" s="43" customFormat="1" x14ac:dyDescent="0.2">
      <c r="A63" s="79" t="s">
        <v>29</v>
      </c>
      <c r="B63" s="94"/>
      <c r="C63" s="22">
        <f>SUM(C61:C62)</f>
        <v>300</v>
      </c>
      <c r="D63" s="22">
        <f t="shared" ref="D63:G63" si="4">SUM(D61:D62)</f>
        <v>7.8</v>
      </c>
      <c r="E63" s="22">
        <f t="shared" si="4"/>
        <v>8.01</v>
      </c>
      <c r="F63" s="22">
        <f t="shared" si="4"/>
        <v>48.3</v>
      </c>
      <c r="G63" s="22">
        <f t="shared" si="4"/>
        <v>246.67000000000002</v>
      </c>
      <c r="H63" s="45"/>
    </row>
    <row r="64" spans="1:8" s="43" customFormat="1" ht="13.5" thickBot="1" x14ac:dyDescent="0.25">
      <c r="A64" s="97" t="s">
        <v>30</v>
      </c>
      <c r="B64" s="98"/>
      <c r="C64" s="46">
        <f>SUM(C63,C60,C53)</f>
        <v>1500</v>
      </c>
      <c r="D64" s="46">
        <f>SUM(D63,D60,D53)</f>
        <v>49.57</v>
      </c>
      <c r="E64" s="46">
        <f>SUM(E63,E60,E53)</f>
        <v>49.08</v>
      </c>
      <c r="F64" s="46">
        <f>SUM(F63,F60,F53)</f>
        <v>229.23</v>
      </c>
      <c r="G64" s="46">
        <f>SUM(G63,G60,G53)</f>
        <v>1497.2300000000002</v>
      </c>
      <c r="H64" s="47"/>
    </row>
    <row r="65" spans="1:8" s="43" customFormat="1" x14ac:dyDescent="0.2">
      <c r="A65" s="99" t="s">
        <v>56</v>
      </c>
      <c r="B65" s="100"/>
      <c r="C65" s="100"/>
      <c r="D65" s="100"/>
      <c r="E65" s="100"/>
      <c r="F65" s="100"/>
      <c r="G65" s="100"/>
      <c r="H65" s="101"/>
    </row>
    <row r="66" spans="1:8" x14ac:dyDescent="0.2">
      <c r="A66" s="79" t="s">
        <v>12</v>
      </c>
      <c r="B66" s="20" t="s">
        <v>163</v>
      </c>
      <c r="C66" s="6">
        <v>100</v>
      </c>
      <c r="D66" s="7">
        <v>3.9</v>
      </c>
      <c r="E66" s="7">
        <v>2.59</v>
      </c>
      <c r="F66" s="7">
        <v>51.07</v>
      </c>
      <c r="G66" s="6">
        <v>182.49</v>
      </c>
      <c r="H66" s="8" t="s">
        <v>164</v>
      </c>
    </row>
    <row r="67" spans="1:8" ht="25.5" x14ac:dyDescent="0.2">
      <c r="A67" s="79"/>
      <c r="B67" s="20" t="s">
        <v>170</v>
      </c>
      <c r="C67" s="6">
        <v>200</v>
      </c>
      <c r="D67" s="7">
        <f>10.98+2.69</f>
        <v>13.67</v>
      </c>
      <c r="E67" s="7">
        <f>11.68+3.32</f>
        <v>15</v>
      </c>
      <c r="F67" s="7">
        <f>12.3+4.53</f>
        <v>16.830000000000002</v>
      </c>
      <c r="G67" s="6">
        <f>141.48+120.31</f>
        <v>261.78999999999996</v>
      </c>
      <c r="H67" s="8" t="s">
        <v>171</v>
      </c>
    </row>
    <row r="68" spans="1:8" x14ac:dyDescent="0.2">
      <c r="A68" s="79"/>
      <c r="B68" s="20" t="s">
        <v>32</v>
      </c>
      <c r="C68" s="21">
        <v>200</v>
      </c>
      <c r="D68" s="7">
        <v>0.26</v>
      </c>
      <c r="E68" s="7">
        <v>0</v>
      </c>
      <c r="F68" s="7">
        <v>7.24</v>
      </c>
      <c r="G68" s="6">
        <v>30.84</v>
      </c>
      <c r="H68" s="44" t="s">
        <v>144</v>
      </c>
    </row>
    <row r="69" spans="1:8" s="43" customFormat="1" x14ac:dyDescent="0.2">
      <c r="A69" s="79" t="s">
        <v>17</v>
      </c>
      <c r="B69" s="94"/>
      <c r="C69" s="22">
        <f>SUM(C66:C68)</f>
        <v>500</v>
      </c>
      <c r="D69" s="22">
        <f>SUM(D66:D68)</f>
        <v>17.830000000000002</v>
      </c>
      <c r="E69" s="22">
        <f>SUM(E66:E68)</f>
        <v>17.59</v>
      </c>
      <c r="F69" s="60">
        <f>SUM(F66:F68)</f>
        <v>75.14</v>
      </c>
      <c r="G69" s="22">
        <f>SUM(G66:G68)</f>
        <v>475.11999999999995</v>
      </c>
      <c r="H69" s="45"/>
    </row>
    <row r="70" spans="1:8" ht="25.5" x14ac:dyDescent="0.2">
      <c r="A70" s="79" t="s">
        <v>18</v>
      </c>
      <c r="B70" s="20" t="s">
        <v>59</v>
      </c>
      <c r="C70" s="21">
        <v>200</v>
      </c>
      <c r="D70" s="7">
        <v>2.2400000000000002</v>
      </c>
      <c r="E70" s="7">
        <v>4.22</v>
      </c>
      <c r="F70" s="7">
        <v>7.4</v>
      </c>
      <c r="G70" s="6">
        <v>107.26</v>
      </c>
      <c r="H70" s="8" t="s">
        <v>58</v>
      </c>
    </row>
    <row r="71" spans="1:8" x14ac:dyDescent="0.2">
      <c r="A71" s="79"/>
      <c r="B71" s="20" t="s">
        <v>60</v>
      </c>
      <c r="C71" s="21">
        <v>90</v>
      </c>
      <c r="D71" s="7">
        <v>9.19</v>
      </c>
      <c r="E71" s="7">
        <v>10.62</v>
      </c>
      <c r="F71" s="7">
        <v>9.5299999999999994</v>
      </c>
      <c r="G71" s="6">
        <v>179.15</v>
      </c>
      <c r="H71" s="44">
        <v>410</v>
      </c>
    </row>
    <row r="72" spans="1:8" x14ac:dyDescent="0.2">
      <c r="A72" s="79"/>
      <c r="B72" s="20" t="s">
        <v>62</v>
      </c>
      <c r="C72" s="21">
        <v>150</v>
      </c>
      <c r="D72" s="7">
        <v>8.9</v>
      </c>
      <c r="E72" s="7">
        <v>8.7100000000000009</v>
      </c>
      <c r="F72" s="7">
        <v>48.91</v>
      </c>
      <c r="G72" s="6">
        <v>266.49</v>
      </c>
      <c r="H72" s="8" t="s">
        <v>61</v>
      </c>
    </row>
    <row r="73" spans="1:8" x14ac:dyDescent="0.2">
      <c r="A73" s="79"/>
      <c r="B73" s="20" t="s">
        <v>21</v>
      </c>
      <c r="C73" s="21">
        <v>200</v>
      </c>
      <c r="D73" s="7">
        <v>0.08</v>
      </c>
      <c r="E73" s="7">
        <v>0</v>
      </c>
      <c r="F73" s="7">
        <v>10.62</v>
      </c>
      <c r="G73" s="6">
        <v>40.44</v>
      </c>
      <c r="H73" s="44">
        <v>508</v>
      </c>
    </row>
    <row r="74" spans="1:8" x14ac:dyDescent="0.2">
      <c r="A74" s="79"/>
      <c r="B74" s="20" t="s">
        <v>23</v>
      </c>
      <c r="C74" s="21">
        <v>30</v>
      </c>
      <c r="D74" s="7">
        <v>2.37</v>
      </c>
      <c r="E74" s="7">
        <v>0.3</v>
      </c>
      <c r="F74" s="7">
        <v>14.76</v>
      </c>
      <c r="G74" s="6">
        <v>70.5</v>
      </c>
      <c r="H74" s="44">
        <v>108</v>
      </c>
    </row>
    <row r="75" spans="1:8" x14ac:dyDescent="0.2">
      <c r="A75" s="79"/>
      <c r="B75" s="20" t="s">
        <v>22</v>
      </c>
      <c r="C75" s="21">
        <v>30</v>
      </c>
      <c r="D75" s="7">
        <v>1.98</v>
      </c>
      <c r="E75" s="7">
        <v>0.36</v>
      </c>
      <c r="F75" s="7">
        <v>10.02</v>
      </c>
      <c r="G75" s="6">
        <v>52.2</v>
      </c>
      <c r="H75" s="44">
        <v>109</v>
      </c>
    </row>
    <row r="76" spans="1:8" s="43" customFormat="1" x14ac:dyDescent="0.2">
      <c r="A76" s="79" t="s">
        <v>24</v>
      </c>
      <c r="B76" s="94"/>
      <c r="C76" s="22">
        <f>SUM(C70:C75)</f>
        <v>700</v>
      </c>
      <c r="D76" s="22">
        <f>SUM(D70:D75)</f>
        <v>24.759999999999998</v>
      </c>
      <c r="E76" s="22">
        <f>SUM(E70:E75)</f>
        <v>24.21</v>
      </c>
      <c r="F76" s="22">
        <f>SUM(F70:F75)</f>
        <v>101.24000000000001</v>
      </c>
      <c r="G76" s="22">
        <f>SUM(G70:G75)</f>
        <v>716.04000000000019</v>
      </c>
      <c r="H76" s="45"/>
    </row>
    <row r="77" spans="1:8" ht="16.5" customHeight="1" x14ac:dyDescent="0.2">
      <c r="A77" s="79" t="s">
        <v>25</v>
      </c>
      <c r="B77" s="20" t="s">
        <v>64</v>
      </c>
      <c r="C77" s="21">
        <v>200</v>
      </c>
      <c r="D77" s="7">
        <v>0.2</v>
      </c>
      <c r="E77" s="7">
        <v>0.2</v>
      </c>
      <c r="F77" s="7">
        <v>22.8</v>
      </c>
      <c r="G77" s="6">
        <v>100</v>
      </c>
      <c r="H77" s="8" t="s">
        <v>63</v>
      </c>
    </row>
    <row r="78" spans="1:8" x14ac:dyDescent="0.2">
      <c r="A78" s="79"/>
      <c r="B78" s="20" t="s">
        <v>66</v>
      </c>
      <c r="C78" s="21">
        <v>100</v>
      </c>
      <c r="D78" s="7">
        <v>7.45</v>
      </c>
      <c r="E78" s="7">
        <v>7.67</v>
      </c>
      <c r="F78" s="7">
        <v>28.21</v>
      </c>
      <c r="G78" s="6">
        <v>266.49</v>
      </c>
      <c r="H78" s="8" t="s">
        <v>65</v>
      </c>
    </row>
    <row r="79" spans="1:8" s="43" customFormat="1" x14ac:dyDescent="0.2">
      <c r="A79" s="79" t="s">
        <v>29</v>
      </c>
      <c r="B79" s="94"/>
      <c r="C79" s="22">
        <f>SUM(C77:C78)</f>
        <v>300</v>
      </c>
      <c r="D79" s="22">
        <f t="shared" ref="D79:G79" si="5">SUM(D77:D78)</f>
        <v>7.65</v>
      </c>
      <c r="E79" s="22">
        <f t="shared" si="5"/>
        <v>7.87</v>
      </c>
      <c r="F79" s="22">
        <f t="shared" si="5"/>
        <v>51.010000000000005</v>
      </c>
      <c r="G79" s="22">
        <f t="shared" si="5"/>
        <v>366.49</v>
      </c>
      <c r="H79" s="45"/>
    </row>
    <row r="80" spans="1:8" s="43" customFormat="1" ht="13.5" thickBot="1" x14ac:dyDescent="0.25">
      <c r="A80" s="97" t="s">
        <v>30</v>
      </c>
      <c r="B80" s="98"/>
      <c r="C80" s="46">
        <f>SUM(C79,C76,C69)</f>
        <v>1500</v>
      </c>
      <c r="D80" s="46">
        <f>SUM(D79,D76,D69)</f>
        <v>50.239999999999995</v>
      </c>
      <c r="E80" s="46">
        <f>SUM(E79,E76,E69)</f>
        <v>49.67</v>
      </c>
      <c r="F80" s="46">
        <f>SUM(F79,F76,F69)</f>
        <v>227.39</v>
      </c>
      <c r="G80" s="46">
        <f>SUM(G79,G76,G69)</f>
        <v>1557.65</v>
      </c>
      <c r="H80" s="47"/>
    </row>
    <row r="81" spans="1:8" s="43" customFormat="1" x14ac:dyDescent="0.2">
      <c r="A81" s="99" t="s">
        <v>67</v>
      </c>
      <c r="B81" s="100"/>
      <c r="C81" s="100"/>
      <c r="D81" s="100"/>
      <c r="E81" s="100"/>
      <c r="F81" s="100"/>
      <c r="G81" s="100"/>
      <c r="H81" s="101"/>
    </row>
    <row r="82" spans="1:8" x14ac:dyDescent="0.2">
      <c r="A82" s="79" t="s">
        <v>12</v>
      </c>
      <c r="B82" s="20" t="s">
        <v>68</v>
      </c>
      <c r="C82" s="21">
        <v>200</v>
      </c>
      <c r="D82" s="7">
        <v>6.9</v>
      </c>
      <c r="E82" s="7">
        <v>8.0399999999999991</v>
      </c>
      <c r="F82" s="7">
        <v>19.34</v>
      </c>
      <c r="G82" s="6">
        <v>156.1</v>
      </c>
      <c r="H82" s="44">
        <v>165</v>
      </c>
    </row>
    <row r="83" spans="1:8" x14ac:dyDescent="0.2">
      <c r="A83" s="79"/>
      <c r="B83" s="20" t="s">
        <v>158</v>
      </c>
      <c r="C83" s="21">
        <v>100</v>
      </c>
      <c r="D83" s="7">
        <v>8.74</v>
      </c>
      <c r="E83" s="7">
        <v>8.65</v>
      </c>
      <c r="F83" s="7">
        <v>47.43</v>
      </c>
      <c r="G83" s="6">
        <v>313.97000000000003</v>
      </c>
      <c r="H83" s="44">
        <v>563</v>
      </c>
    </row>
    <row r="84" spans="1:8" x14ac:dyDescent="0.2">
      <c r="A84" s="79"/>
      <c r="B84" s="20" t="s">
        <v>16</v>
      </c>
      <c r="C84" s="21">
        <v>200</v>
      </c>
      <c r="D84" s="7">
        <v>0.2</v>
      </c>
      <c r="E84" s="7">
        <v>0</v>
      </c>
      <c r="F84" s="7">
        <v>7.02</v>
      </c>
      <c r="G84" s="6">
        <v>28.46</v>
      </c>
      <c r="H84" s="44" t="s">
        <v>143</v>
      </c>
    </row>
    <row r="85" spans="1:8" s="43" customFormat="1" x14ac:dyDescent="0.2">
      <c r="A85" s="79" t="s">
        <v>17</v>
      </c>
      <c r="B85" s="94"/>
      <c r="C85" s="22">
        <f>SUM(C82:C84)</f>
        <v>500</v>
      </c>
      <c r="D85" s="22">
        <f>SUM(D82:D84)</f>
        <v>15.84</v>
      </c>
      <c r="E85" s="60">
        <f>SUM(E82:E84)</f>
        <v>16.689999999999998</v>
      </c>
      <c r="F85" s="22">
        <f>SUM(F82:F84)</f>
        <v>73.789999999999992</v>
      </c>
      <c r="G85" s="22">
        <f>SUM(G82:G84)</f>
        <v>498.53000000000003</v>
      </c>
      <c r="H85" s="45"/>
    </row>
    <row r="86" spans="1:8" ht="15.75" customHeight="1" x14ac:dyDescent="0.2">
      <c r="A86" s="79" t="s">
        <v>18</v>
      </c>
      <c r="B86" s="20" t="s">
        <v>141</v>
      </c>
      <c r="C86" s="21">
        <v>200</v>
      </c>
      <c r="D86" s="7">
        <v>2.84</v>
      </c>
      <c r="E86" s="7">
        <v>4.4000000000000004</v>
      </c>
      <c r="F86" s="7">
        <v>18.100000000000001</v>
      </c>
      <c r="G86" s="6">
        <v>106.4</v>
      </c>
      <c r="H86" s="8" t="s">
        <v>70</v>
      </c>
    </row>
    <row r="87" spans="1:8" x14ac:dyDescent="0.2">
      <c r="A87" s="79"/>
      <c r="B87" s="20" t="s">
        <v>71</v>
      </c>
      <c r="C87" s="21">
        <v>90</v>
      </c>
      <c r="D87" s="7">
        <v>8.9</v>
      </c>
      <c r="E87" s="7">
        <v>10.17</v>
      </c>
      <c r="F87" s="7">
        <v>6.35</v>
      </c>
      <c r="G87" s="6">
        <v>193.49</v>
      </c>
      <c r="H87" s="44">
        <v>372</v>
      </c>
    </row>
    <row r="88" spans="1:8" x14ac:dyDescent="0.2">
      <c r="A88" s="79"/>
      <c r="B88" s="20" t="s">
        <v>20</v>
      </c>
      <c r="C88" s="21">
        <v>150</v>
      </c>
      <c r="D88" s="7">
        <v>8.64</v>
      </c>
      <c r="E88" s="7">
        <v>8.91</v>
      </c>
      <c r="F88" s="7">
        <v>48.85</v>
      </c>
      <c r="G88" s="6">
        <v>225.67</v>
      </c>
      <c r="H88" s="44">
        <v>237</v>
      </c>
    </row>
    <row r="89" spans="1:8" x14ac:dyDescent="0.2">
      <c r="A89" s="79"/>
      <c r="B89" s="20" t="s">
        <v>73</v>
      </c>
      <c r="C89" s="21">
        <v>200</v>
      </c>
      <c r="D89" s="7">
        <v>0</v>
      </c>
      <c r="E89" s="7">
        <v>0</v>
      </c>
      <c r="F89" s="7">
        <v>19</v>
      </c>
      <c r="G89" s="6">
        <v>75</v>
      </c>
      <c r="H89" s="8" t="s">
        <v>72</v>
      </c>
    </row>
    <row r="90" spans="1:8" x14ac:dyDescent="0.2">
      <c r="A90" s="79"/>
      <c r="B90" s="20" t="s">
        <v>23</v>
      </c>
      <c r="C90" s="21">
        <v>30</v>
      </c>
      <c r="D90" s="7">
        <v>2.37</v>
      </c>
      <c r="E90" s="7">
        <v>0.3</v>
      </c>
      <c r="F90" s="7">
        <v>14.76</v>
      </c>
      <c r="G90" s="6">
        <v>70.5</v>
      </c>
      <c r="H90" s="44">
        <v>108</v>
      </c>
    </row>
    <row r="91" spans="1:8" x14ac:dyDescent="0.2">
      <c r="A91" s="79"/>
      <c r="B91" s="20" t="s">
        <v>22</v>
      </c>
      <c r="C91" s="21">
        <v>30</v>
      </c>
      <c r="D91" s="7">
        <v>1.98</v>
      </c>
      <c r="E91" s="7">
        <v>0.36</v>
      </c>
      <c r="F91" s="7">
        <v>10.02</v>
      </c>
      <c r="G91" s="6">
        <v>52.2</v>
      </c>
      <c r="H91" s="44">
        <v>109</v>
      </c>
    </row>
    <row r="92" spans="1:8" s="43" customFormat="1" x14ac:dyDescent="0.2">
      <c r="A92" s="79" t="s">
        <v>24</v>
      </c>
      <c r="B92" s="94"/>
      <c r="C92" s="22">
        <f>SUM(C86:C91)</f>
        <v>700</v>
      </c>
      <c r="D92" s="22">
        <f>SUM(D86:D91)</f>
        <v>24.730000000000004</v>
      </c>
      <c r="E92" s="22">
        <f>SUM(E86:E91)</f>
        <v>24.14</v>
      </c>
      <c r="F92" s="22">
        <f>SUM(F86:F91)</f>
        <v>117.08000000000001</v>
      </c>
      <c r="G92" s="22">
        <f>SUM(G86:G91)</f>
        <v>723.26</v>
      </c>
      <c r="H92" s="45"/>
    </row>
    <row r="93" spans="1:8" ht="15" customHeight="1" x14ac:dyDescent="0.2">
      <c r="A93" s="79" t="s">
        <v>25</v>
      </c>
      <c r="B93" s="20" t="s">
        <v>74</v>
      </c>
      <c r="C93" s="21">
        <v>200</v>
      </c>
      <c r="D93" s="7">
        <v>0</v>
      </c>
      <c r="E93" s="7">
        <v>0</v>
      </c>
      <c r="F93" s="7">
        <v>6.98</v>
      </c>
      <c r="G93" s="6">
        <v>26.54</v>
      </c>
      <c r="H93" s="44">
        <v>503</v>
      </c>
    </row>
    <row r="94" spans="1:8" ht="15" customHeight="1" x14ac:dyDescent="0.2">
      <c r="A94" s="79"/>
      <c r="B94" s="20" t="s">
        <v>76</v>
      </c>
      <c r="C94" s="21">
        <v>100</v>
      </c>
      <c r="D94" s="7">
        <v>7.27</v>
      </c>
      <c r="E94" s="7">
        <v>7.76</v>
      </c>
      <c r="F94" s="7">
        <v>38.47</v>
      </c>
      <c r="G94" s="6">
        <v>239.67</v>
      </c>
      <c r="H94" s="8" t="s">
        <v>75</v>
      </c>
    </row>
    <row r="95" spans="1:8" s="43" customFormat="1" x14ac:dyDescent="0.2">
      <c r="A95" s="79" t="s">
        <v>29</v>
      </c>
      <c r="B95" s="94"/>
      <c r="C95" s="22">
        <f>SUM(C93:C94)</f>
        <v>300</v>
      </c>
      <c r="D95" s="22">
        <f t="shared" ref="D95:G95" si="6">SUM(D93:D94)</f>
        <v>7.27</v>
      </c>
      <c r="E95" s="22">
        <f t="shared" si="6"/>
        <v>7.76</v>
      </c>
      <c r="F95" s="22">
        <f t="shared" si="6"/>
        <v>45.45</v>
      </c>
      <c r="G95" s="22">
        <f t="shared" si="6"/>
        <v>266.20999999999998</v>
      </c>
      <c r="H95" s="45"/>
    </row>
    <row r="96" spans="1:8" s="43" customFormat="1" ht="13.5" thickBot="1" x14ac:dyDescent="0.25">
      <c r="A96" s="97" t="s">
        <v>30</v>
      </c>
      <c r="B96" s="98"/>
      <c r="C96" s="46">
        <f>SUM(C95,C92,C85)</f>
        <v>1500</v>
      </c>
      <c r="D96" s="46">
        <f>SUM(D95,D92,D85)</f>
        <v>47.84</v>
      </c>
      <c r="E96" s="46">
        <f>SUM(E95,E92,E85)</f>
        <v>48.589999999999996</v>
      </c>
      <c r="F96" s="46">
        <f>SUM(F95,F92,F85)</f>
        <v>236.32000000000002</v>
      </c>
      <c r="G96" s="46">
        <f>SUM(G95,G92,G85)</f>
        <v>1488</v>
      </c>
      <c r="H96" s="47"/>
    </row>
    <row r="97" spans="1:8" s="43" customFormat="1" x14ac:dyDescent="0.2">
      <c r="A97" s="99" t="s">
        <v>77</v>
      </c>
      <c r="B97" s="100"/>
      <c r="C97" s="100"/>
      <c r="D97" s="100"/>
      <c r="E97" s="100"/>
      <c r="F97" s="100"/>
      <c r="G97" s="100"/>
      <c r="H97" s="101"/>
    </row>
    <row r="98" spans="1:8" ht="17.25" customHeight="1" x14ac:dyDescent="0.2">
      <c r="A98" s="79" t="s">
        <v>12</v>
      </c>
      <c r="B98" s="20" t="s">
        <v>78</v>
      </c>
      <c r="C98" s="21">
        <v>200</v>
      </c>
      <c r="D98" s="7">
        <v>8.1</v>
      </c>
      <c r="E98" s="7">
        <v>3.04</v>
      </c>
      <c r="F98" s="7">
        <v>29.56</v>
      </c>
      <c r="G98" s="6">
        <v>185.14</v>
      </c>
      <c r="H98" s="44">
        <v>70</v>
      </c>
    </row>
    <row r="99" spans="1:8" x14ac:dyDescent="0.2">
      <c r="A99" s="79"/>
      <c r="B99" s="72" t="s">
        <v>152</v>
      </c>
      <c r="C99" s="6">
        <v>40</v>
      </c>
      <c r="D99" s="7">
        <v>3</v>
      </c>
      <c r="E99" s="7">
        <v>0.16</v>
      </c>
      <c r="F99" s="7">
        <v>20.56</v>
      </c>
      <c r="G99" s="6">
        <v>104.8</v>
      </c>
      <c r="H99" s="8">
        <v>111</v>
      </c>
    </row>
    <row r="100" spans="1:8" x14ac:dyDescent="0.2">
      <c r="A100" s="79"/>
      <c r="B100" s="20" t="s">
        <v>80</v>
      </c>
      <c r="C100" s="21">
        <v>10</v>
      </c>
      <c r="D100" s="7">
        <v>2.3199999999999998</v>
      </c>
      <c r="E100" s="7">
        <v>2.95</v>
      </c>
      <c r="F100" s="7">
        <v>0</v>
      </c>
      <c r="G100" s="6">
        <v>36.4</v>
      </c>
      <c r="H100" s="8" t="s">
        <v>79</v>
      </c>
    </row>
    <row r="101" spans="1:8" x14ac:dyDescent="0.2">
      <c r="A101" s="79"/>
      <c r="B101" s="20" t="s">
        <v>81</v>
      </c>
      <c r="C101" s="21">
        <v>10</v>
      </c>
      <c r="D101" s="7">
        <v>0.13</v>
      </c>
      <c r="E101" s="7">
        <v>6.15</v>
      </c>
      <c r="F101" s="7">
        <v>0.17</v>
      </c>
      <c r="G101" s="6">
        <v>56.6</v>
      </c>
      <c r="H101" s="44">
        <v>105</v>
      </c>
    </row>
    <row r="102" spans="1:8" x14ac:dyDescent="0.2">
      <c r="A102" s="79"/>
      <c r="B102" s="20" t="s">
        <v>15</v>
      </c>
      <c r="C102" s="21">
        <v>40</v>
      </c>
      <c r="D102" s="7">
        <v>3</v>
      </c>
      <c r="E102" s="7">
        <v>4.72</v>
      </c>
      <c r="F102" s="7">
        <v>19.96</v>
      </c>
      <c r="G102" s="6">
        <v>166.84</v>
      </c>
      <c r="H102" s="44">
        <v>590</v>
      </c>
    </row>
    <row r="103" spans="1:8" x14ac:dyDescent="0.2">
      <c r="A103" s="79"/>
      <c r="B103" s="20" t="s">
        <v>82</v>
      </c>
      <c r="C103" s="21">
        <v>200</v>
      </c>
      <c r="D103" s="7">
        <v>0.2</v>
      </c>
      <c r="E103" s="7">
        <v>0</v>
      </c>
      <c r="F103" s="7">
        <v>7.02</v>
      </c>
      <c r="G103" s="6">
        <v>28.46</v>
      </c>
      <c r="H103" s="44">
        <v>493</v>
      </c>
    </row>
    <row r="104" spans="1:8" s="43" customFormat="1" x14ac:dyDescent="0.2">
      <c r="A104" s="79" t="s">
        <v>17</v>
      </c>
      <c r="B104" s="94"/>
      <c r="C104" s="22">
        <f>SUM(C98:C103)</f>
        <v>500</v>
      </c>
      <c r="D104" s="22">
        <f>SUM(D98:D103)</f>
        <v>16.75</v>
      </c>
      <c r="E104" s="60">
        <f>SUM(E98:E103)</f>
        <v>17.02</v>
      </c>
      <c r="F104" s="22">
        <f>SUM(F98:F103)</f>
        <v>77.27</v>
      </c>
      <c r="G104" s="22">
        <f>SUM(G98:G103)</f>
        <v>578.24</v>
      </c>
      <c r="H104" s="45"/>
    </row>
    <row r="105" spans="1:8" x14ac:dyDescent="0.2">
      <c r="A105" s="79" t="s">
        <v>18</v>
      </c>
      <c r="B105" s="20" t="s">
        <v>159</v>
      </c>
      <c r="C105" s="21">
        <v>200</v>
      </c>
      <c r="D105" s="7">
        <v>2.52</v>
      </c>
      <c r="E105" s="7">
        <v>3.38</v>
      </c>
      <c r="F105" s="7">
        <v>6.92</v>
      </c>
      <c r="G105" s="6">
        <v>105.88</v>
      </c>
      <c r="H105" s="8" t="s">
        <v>88</v>
      </c>
    </row>
    <row r="106" spans="1:8" x14ac:dyDescent="0.2">
      <c r="A106" s="79"/>
      <c r="B106" s="20" t="s">
        <v>103</v>
      </c>
      <c r="C106" s="21">
        <v>90</v>
      </c>
      <c r="D106" s="7">
        <v>10.050000000000001</v>
      </c>
      <c r="E106" s="7">
        <v>12.66</v>
      </c>
      <c r="F106" s="7">
        <v>10.210000000000001</v>
      </c>
      <c r="G106" s="6">
        <v>167.06</v>
      </c>
      <c r="H106" s="44">
        <v>405</v>
      </c>
    </row>
    <row r="107" spans="1:8" x14ac:dyDescent="0.2">
      <c r="A107" s="79"/>
      <c r="B107" s="20" t="s">
        <v>84</v>
      </c>
      <c r="C107" s="21">
        <v>150</v>
      </c>
      <c r="D107" s="7">
        <v>8.8000000000000007</v>
      </c>
      <c r="E107" s="7">
        <v>6.91</v>
      </c>
      <c r="F107" s="7">
        <v>49.55</v>
      </c>
      <c r="G107" s="6">
        <v>271.39999999999998</v>
      </c>
      <c r="H107" s="44">
        <v>291</v>
      </c>
    </row>
    <row r="108" spans="1:8" x14ac:dyDescent="0.2">
      <c r="A108" s="79"/>
      <c r="B108" s="20" t="s">
        <v>21</v>
      </c>
      <c r="C108" s="21">
        <v>200</v>
      </c>
      <c r="D108" s="7">
        <v>0.08</v>
      </c>
      <c r="E108" s="7">
        <v>0</v>
      </c>
      <c r="F108" s="7">
        <v>10.62</v>
      </c>
      <c r="G108" s="6">
        <v>40.44</v>
      </c>
      <c r="H108" s="44">
        <v>508</v>
      </c>
    </row>
    <row r="109" spans="1:8" x14ac:dyDescent="0.2">
      <c r="A109" s="79"/>
      <c r="B109" s="20" t="s">
        <v>23</v>
      </c>
      <c r="C109" s="21">
        <v>30</v>
      </c>
      <c r="D109" s="7">
        <v>2.37</v>
      </c>
      <c r="E109" s="7">
        <v>0.3</v>
      </c>
      <c r="F109" s="7">
        <v>14.76</v>
      </c>
      <c r="G109" s="6">
        <v>70.5</v>
      </c>
      <c r="H109" s="44">
        <v>108</v>
      </c>
    </row>
    <row r="110" spans="1:8" x14ac:dyDescent="0.2">
      <c r="A110" s="79"/>
      <c r="B110" s="20" t="s">
        <v>22</v>
      </c>
      <c r="C110" s="21">
        <v>30</v>
      </c>
      <c r="D110" s="7">
        <v>1.98</v>
      </c>
      <c r="E110" s="7">
        <v>0.36</v>
      </c>
      <c r="F110" s="7">
        <v>10.02</v>
      </c>
      <c r="G110" s="6">
        <v>52.2</v>
      </c>
      <c r="H110" s="44">
        <v>109</v>
      </c>
    </row>
    <row r="111" spans="1:8" s="43" customFormat="1" x14ac:dyDescent="0.2">
      <c r="A111" s="79" t="s">
        <v>24</v>
      </c>
      <c r="B111" s="94"/>
      <c r="C111" s="22">
        <f>SUM(C105:C110)</f>
        <v>700</v>
      </c>
      <c r="D111" s="22">
        <f>SUM(D105:D110)</f>
        <v>25.8</v>
      </c>
      <c r="E111" s="22">
        <f>SUM(E105:E110)</f>
        <v>23.61</v>
      </c>
      <c r="F111" s="22">
        <f>SUM(F105:F110)</f>
        <v>102.08000000000001</v>
      </c>
      <c r="G111" s="22">
        <f>SUM(G105:G110)</f>
        <v>707.48</v>
      </c>
      <c r="H111" s="45"/>
    </row>
    <row r="112" spans="1:8" x14ac:dyDescent="0.2">
      <c r="A112" s="79" t="s">
        <v>25</v>
      </c>
      <c r="B112" s="20" t="s">
        <v>26</v>
      </c>
      <c r="C112" s="21">
        <v>200</v>
      </c>
      <c r="D112" s="7">
        <v>0</v>
      </c>
      <c r="E112" s="7">
        <v>0</v>
      </c>
      <c r="F112" s="7">
        <v>22</v>
      </c>
      <c r="G112" s="6">
        <v>95</v>
      </c>
      <c r="H112" s="44">
        <v>614</v>
      </c>
    </row>
    <row r="113" spans="1:8" ht="25.5" customHeight="1" x14ac:dyDescent="0.2">
      <c r="A113" s="79"/>
      <c r="B113" s="20" t="s">
        <v>28</v>
      </c>
      <c r="C113" s="21">
        <v>100</v>
      </c>
      <c r="D113" s="7">
        <v>7.54</v>
      </c>
      <c r="E113" s="7">
        <v>7.87</v>
      </c>
      <c r="F113" s="7">
        <v>29.16</v>
      </c>
      <c r="G113" s="6">
        <v>235.4</v>
      </c>
      <c r="H113" s="8" t="s">
        <v>27</v>
      </c>
    </row>
    <row r="114" spans="1:8" s="43" customFormat="1" x14ac:dyDescent="0.2">
      <c r="A114" s="79" t="s">
        <v>29</v>
      </c>
      <c r="B114" s="94"/>
      <c r="C114" s="22">
        <f>SUM(C112:C113)</f>
        <v>300</v>
      </c>
      <c r="D114" s="22">
        <f>SUM(D112:D113)</f>
        <v>7.54</v>
      </c>
      <c r="E114" s="22">
        <f>SUM(E112:E113)</f>
        <v>7.87</v>
      </c>
      <c r="F114" s="22">
        <f>SUM(F112:F113)</f>
        <v>51.16</v>
      </c>
      <c r="G114" s="22">
        <f>SUM(G112:G113)</f>
        <v>330.4</v>
      </c>
      <c r="H114" s="45"/>
    </row>
    <row r="115" spans="1:8" s="43" customFormat="1" ht="13.5" thickBot="1" x14ac:dyDescent="0.25">
      <c r="A115" s="97" t="s">
        <v>30</v>
      </c>
      <c r="B115" s="98"/>
      <c r="C115" s="46">
        <f>SUM(C114,C111,C104)</f>
        <v>1500</v>
      </c>
      <c r="D115" s="46">
        <f>SUM(D114,D111,D104)</f>
        <v>50.09</v>
      </c>
      <c r="E115" s="46">
        <f>SUM(E114,E111,E104)</f>
        <v>48.5</v>
      </c>
      <c r="F115" s="46">
        <f>SUM(F114,F111,F104)</f>
        <v>230.51</v>
      </c>
      <c r="G115" s="46">
        <f>SUM(G114,G111,G104)</f>
        <v>1616.1200000000001</v>
      </c>
      <c r="H115" s="47"/>
    </row>
    <row r="116" spans="1:8" s="43" customFormat="1" x14ac:dyDescent="0.2">
      <c r="A116" s="99" t="s">
        <v>85</v>
      </c>
      <c r="B116" s="100"/>
      <c r="C116" s="100"/>
      <c r="D116" s="100"/>
      <c r="E116" s="100"/>
      <c r="F116" s="100"/>
      <c r="G116" s="100"/>
      <c r="H116" s="101"/>
    </row>
    <row r="117" spans="1:8" x14ac:dyDescent="0.2">
      <c r="A117" s="79" t="s">
        <v>12</v>
      </c>
      <c r="B117" s="20" t="s">
        <v>86</v>
      </c>
      <c r="C117" s="21">
        <v>150</v>
      </c>
      <c r="D117" s="7">
        <v>11.54</v>
      </c>
      <c r="E117" s="7">
        <v>13.57</v>
      </c>
      <c r="F117" s="7">
        <v>23.02</v>
      </c>
      <c r="G117" s="6">
        <v>258.85000000000002</v>
      </c>
      <c r="H117" s="44">
        <v>302</v>
      </c>
    </row>
    <row r="118" spans="1:8" x14ac:dyDescent="0.2">
      <c r="A118" s="79"/>
      <c r="B118" s="20" t="s">
        <v>150</v>
      </c>
      <c r="C118" s="21">
        <v>250</v>
      </c>
      <c r="D118" s="7">
        <v>2.25</v>
      </c>
      <c r="E118" s="7">
        <v>0.5</v>
      </c>
      <c r="F118" s="7">
        <v>20.25</v>
      </c>
      <c r="G118" s="6">
        <v>107.5</v>
      </c>
      <c r="H118" s="44">
        <v>112</v>
      </c>
    </row>
    <row r="119" spans="1:8" x14ac:dyDescent="0.2">
      <c r="A119" s="79"/>
      <c r="B119" s="20" t="s">
        <v>14</v>
      </c>
      <c r="C119" s="21">
        <v>60</v>
      </c>
      <c r="D119" s="7">
        <v>4.5999999999999996</v>
      </c>
      <c r="E119" s="7">
        <v>4.16</v>
      </c>
      <c r="F119" s="7">
        <v>25.9</v>
      </c>
      <c r="G119" s="6">
        <v>121.5</v>
      </c>
      <c r="H119" s="44">
        <v>95</v>
      </c>
    </row>
    <row r="120" spans="1:8" x14ac:dyDescent="0.2">
      <c r="A120" s="79"/>
      <c r="B120" s="20" t="s">
        <v>32</v>
      </c>
      <c r="C120" s="21">
        <v>200</v>
      </c>
      <c r="D120" s="7">
        <v>0.26</v>
      </c>
      <c r="E120" s="7">
        <v>0</v>
      </c>
      <c r="F120" s="7">
        <v>7.24</v>
      </c>
      <c r="G120" s="6">
        <v>30.84</v>
      </c>
      <c r="H120" s="44" t="s">
        <v>144</v>
      </c>
    </row>
    <row r="121" spans="1:8" s="43" customFormat="1" x14ac:dyDescent="0.2">
      <c r="A121" s="79" t="s">
        <v>17</v>
      </c>
      <c r="B121" s="94"/>
      <c r="C121" s="22">
        <f>SUM(C117:C120)</f>
        <v>660</v>
      </c>
      <c r="D121" s="22">
        <f t="shared" ref="D121:G121" si="7">SUM(D117:D120)</f>
        <v>18.650000000000002</v>
      </c>
      <c r="E121" s="22">
        <f t="shared" si="7"/>
        <v>18.23</v>
      </c>
      <c r="F121" s="22">
        <f t="shared" si="7"/>
        <v>76.409999999999982</v>
      </c>
      <c r="G121" s="22">
        <f t="shared" si="7"/>
        <v>518.69000000000005</v>
      </c>
      <c r="H121" s="45"/>
    </row>
    <row r="122" spans="1:8" ht="25.5" x14ac:dyDescent="0.2">
      <c r="A122" s="79" t="s">
        <v>18</v>
      </c>
      <c r="B122" s="20" t="s">
        <v>167</v>
      </c>
      <c r="C122" s="21">
        <v>200</v>
      </c>
      <c r="D122" s="7">
        <v>2.54</v>
      </c>
      <c r="E122" s="7">
        <v>4.9400000000000004</v>
      </c>
      <c r="F122" s="7">
        <v>9.82</v>
      </c>
      <c r="G122" s="6">
        <v>99.08</v>
      </c>
      <c r="H122" s="8" t="s">
        <v>83</v>
      </c>
    </row>
    <row r="123" spans="1:8" x14ac:dyDescent="0.2">
      <c r="A123" s="79"/>
      <c r="B123" s="20" t="s">
        <v>160</v>
      </c>
      <c r="C123" s="6">
        <v>90</v>
      </c>
      <c r="D123" s="7">
        <v>10.58</v>
      </c>
      <c r="E123" s="7">
        <v>12.38</v>
      </c>
      <c r="F123" s="7">
        <v>14.16</v>
      </c>
      <c r="G123" s="6">
        <v>210.12</v>
      </c>
      <c r="H123" s="8" t="s">
        <v>146</v>
      </c>
    </row>
    <row r="124" spans="1:8" x14ac:dyDescent="0.2">
      <c r="A124" s="79"/>
      <c r="B124" s="20" t="s">
        <v>20</v>
      </c>
      <c r="C124" s="21">
        <v>150</v>
      </c>
      <c r="D124" s="7">
        <v>8.64</v>
      </c>
      <c r="E124" s="7">
        <v>8.91</v>
      </c>
      <c r="F124" s="7">
        <v>48.85</v>
      </c>
      <c r="G124" s="6">
        <v>225.67</v>
      </c>
      <c r="H124" s="44">
        <v>237</v>
      </c>
    </row>
    <row r="125" spans="1:8" x14ac:dyDescent="0.2">
      <c r="A125" s="79"/>
      <c r="B125" s="20" t="s">
        <v>52</v>
      </c>
      <c r="C125" s="21">
        <v>200</v>
      </c>
      <c r="D125" s="7">
        <v>0.32</v>
      </c>
      <c r="E125" s="7">
        <v>0.14000000000000001</v>
      </c>
      <c r="F125" s="7">
        <v>11.46</v>
      </c>
      <c r="G125" s="6">
        <v>48.32</v>
      </c>
      <c r="H125" s="44">
        <v>519</v>
      </c>
    </row>
    <row r="126" spans="1:8" x14ac:dyDescent="0.2">
      <c r="A126" s="79"/>
      <c r="B126" s="20" t="s">
        <v>23</v>
      </c>
      <c r="C126" s="21">
        <v>30</v>
      </c>
      <c r="D126" s="7">
        <v>2.37</v>
      </c>
      <c r="E126" s="7">
        <v>0.3</v>
      </c>
      <c r="F126" s="7">
        <v>14.76</v>
      </c>
      <c r="G126" s="6">
        <v>70.5</v>
      </c>
      <c r="H126" s="44">
        <v>108</v>
      </c>
    </row>
    <row r="127" spans="1:8" x14ac:dyDescent="0.2">
      <c r="A127" s="79"/>
      <c r="B127" s="20" t="s">
        <v>22</v>
      </c>
      <c r="C127" s="21">
        <v>30</v>
      </c>
      <c r="D127" s="7">
        <v>1.98</v>
      </c>
      <c r="E127" s="7">
        <v>0.36</v>
      </c>
      <c r="F127" s="7">
        <v>10.02</v>
      </c>
      <c r="G127" s="6">
        <v>52.2</v>
      </c>
      <c r="H127" s="44">
        <v>109</v>
      </c>
    </row>
    <row r="128" spans="1:8" s="43" customFormat="1" x14ac:dyDescent="0.2">
      <c r="A128" s="79" t="s">
        <v>24</v>
      </c>
      <c r="B128" s="94"/>
      <c r="C128" s="22">
        <f>SUM(C122:C127)</f>
        <v>700</v>
      </c>
      <c r="D128" s="22">
        <f>SUM(D122:D127)</f>
        <v>26.430000000000003</v>
      </c>
      <c r="E128" s="22">
        <f>SUM(E122:E127)</f>
        <v>27.03</v>
      </c>
      <c r="F128" s="22">
        <f>SUM(F122:F127)</f>
        <v>109.07</v>
      </c>
      <c r="G128" s="22">
        <f>SUM(G122:G127)</f>
        <v>705.8900000000001</v>
      </c>
      <c r="H128" s="45"/>
    </row>
    <row r="129" spans="1:8" x14ac:dyDescent="0.2">
      <c r="A129" s="79" t="s">
        <v>25</v>
      </c>
      <c r="B129" s="20" t="s">
        <v>54</v>
      </c>
      <c r="C129" s="21">
        <v>200</v>
      </c>
      <c r="D129" s="7">
        <v>0.3</v>
      </c>
      <c r="E129" s="7">
        <v>0.12</v>
      </c>
      <c r="F129" s="7">
        <v>9.18</v>
      </c>
      <c r="G129" s="6">
        <v>39.74</v>
      </c>
      <c r="H129" s="8" t="s">
        <v>53</v>
      </c>
    </row>
    <row r="130" spans="1:8" x14ac:dyDescent="0.2">
      <c r="A130" s="79"/>
      <c r="B130" s="20" t="s">
        <v>76</v>
      </c>
      <c r="C130" s="21">
        <v>100</v>
      </c>
      <c r="D130" s="7">
        <v>7.27</v>
      </c>
      <c r="E130" s="7">
        <v>7.76</v>
      </c>
      <c r="F130" s="7">
        <v>38.47</v>
      </c>
      <c r="G130" s="6">
        <v>239.67</v>
      </c>
      <c r="H130" s="8" t="s">
        <v>75</v>
      </c>
    </row>
    <row r="131" spans="1:8" s="43" customFormat="1" x14ac:dyDescent="0.2">
      <c r="A131" s="79" t="s">
        <v>29</v>
      </c>
      <c r="B131" s="94"/>
      <c r="C131" s="22">
        <f>SUM(C129:C130)</f>
        <v>300</v>
      </c>
      <c r="D131" s="22">
        <f t="shared" ref="D131:G131" si="8">SUM(D129:D130)</f>
        <v>7.5699999999999994</v>
      </c>
      <c r="E131" s="22">
        <f t="shared" si="8"/>
        <v>7.88</v>
      </c>
      <c r="F131" s="22">
        <f t="shared" si="8"/>
        <v>47.65</v>
      </c>
      <c r="G131" s="22">
        <f t="shared" si="8"/>
        <v>279.40999999999997</v>
      </c>
      <c r="H131" s="45"/>
    </row>
    <row r="132" spans="1:8" s="43" customFormat="1" ht="13.5" thickBot="1" x14ac:dyDescent="0.25">
      <c r="A132" s="97" t="s">
        <v>30</v>
      </c>
      <c r="B132" s="98"/>
      <c r="C132" s="46">
        <f>SUM(C131,C128,C121)</f>
        <v>1660</v>
      </c>
      <c r="D132" s="46">
        <f>SUM(D131,D128,D121)</f>
        <v>52.650000000000006</v>
      </c>
      <c r="E132" s="46">
        <f>SUM(E131,E128,E121)</f>
        <v>53.14</v>
      </c>
      <c r="F132" s="46">
        <f>SUM(F131,F128,F121)</f>
        <v>233.13</v>
      </c>
      <c r="G132" s="46">
        <f>SUM(G131,G128,G121)</f>
        <v>1503.9900000000002</v>
      </c>
      <c r="H132" s="47"/>
    </row>
    <row r="133" spans="1:8" s="43" customFormat="1" x14ac:dyDescent="0.2">
      <c r="A133" s="99" t="s">
        <v>90</v>
      </c>
      <c r="B133" s="100"/>
      <c r="C133" s="100"/>
      <c r="D133" s="100"/>
      <c r="E133" s="100"/>
      <c r="F133" s="100"/>
      <c r="G133" s="100"/>
      <c r="H133" s="101"/>
    </row>
    <row r="134" spans="1:8" x14ac:dyDescent="0.2">
      <c r="A134" s="79" t="s">
        <v>12</v>
      </c>
      <c r="B134" s="20" t="s">
        <v>92</v>
      </c>
      <c r="C134" s="21">
        <v>90</v>
      </c>
      <c r="D134" s="7">
        <v>7.8</v>
      </c>
      <c r="E134" s="7">
        <v>7.75</v>
      </c>
      <c r="F134" s="7">
        <v>8.4700000000000006</v>
      </c>
      <c r="G134" s="6">
        <v>109.78</v>
      </c>
      <c r="H134" s="8" t="s">
        <v>91</v>
      </c>
    </row>
    <row r="135" spans="1:8" x14ac:dyDescent="0.2">
      <c r="A135" s="79"/>
      <c r="B135" s="20" t="s">
        <v>93</v>
      </c>
      <c r="C135" s="21">
        <v>150</v>
      </c>
      <c r="D135" s="7">
        <v>3.75</v>
      </c>
      <c r="E135" s="7">
        <v>4.13</v>
      </c>
      <c r="F135" s="7">
        <v>26.79</v>
      </c>
      <c r="G135" s="6">
        <v>162.85</v>
      </c>
      <c r="H135" s="44">
        <v>58</v>
      </c>
    </row>
    <row r="136" spans="1:8" x14ac:dyDescent="0.2">
      <c r="A136" s="79"/>
      <c r="B136" s="20" t="s">
        <v>147</v>
      </c>
      <c r="C136" s="6">
        <v>60</v>
      </c>
      <c r="D136" s="7">
        <v>4.37</v>
      </c>
      <c r="E136" s="7">
        <v>4.13</v>
      </c>
      <c r="F136" s="7">
        <v>24.61</v>
      </c>
      <c r="G136" s="6">
        <v>191.48</v>
      </c>
      <c r="H136" s="8">
        <v>565</v>
      </c>
    </row>
    <row r="137" spans="1:8" x14ac:dyDescent="0.2">
      <c r="A137" s="79"/>
      <c r="B137" s="20" t="s">
        <v>152</v>
      </c>
      <c r="C137" s="6">
        <v>40</v>
      </c>
      <c r="D137" s="7">
        <v>3</v>
      </c>
      <c r="E137" s="7">
        <v>0.16</v>
      </c>
      <c r="F137" s="7">
        <v>20.56</v>
      </c>
      <c r="G137" s="6">
        <v>104.8</v>
      </c>
      <c r="H137" s="8">
        <v>111</v>
      </c>
    </row>
    <row r="138" spans="1:8" x14ac:dyDescent="0.2">
      <c r="A138" s="79"/>
      <c r="B138" s="20" t="s">
        <v>16</v>
      </c>
      <c r="C138" s="21">
        <v>200</v>
      </c>
      <c r="D138" s="7">
        <v>0.2</v>
      </c>
      <c r="E138" s="7">
        <v>0</v>
      </c>
      <c r="F138" s="7">
        <v>7.02</v>
      </c>
      <c r="G138" s="6">
        <v>28.46</v>
      </c>
      <c r="H138" s="44" t="s">
        <v>143</v>
      </c>
    </row>
    <row r="139" spans="1:8" s="43" customFormat="1" x14ac:dyDescent="0.2">
      <c r="A139" s="79" t="s">
        <v>17</v>
      </c>
      <c r="B139" s="94"/>
      <c r="C139" s="22">
        <f>SUM(C134:C138)</f>
        <v>540</v>
      </c>
      <c r="D139" s="22">
        <f t="shared" ref="D139:G139" si="9">SUM(D134:D138)</f>
        <v>19.12</v>
      </c>
      <c r="E139" s="22">
        <f t="shared" si="9"/>
        <v>16.169999999999998</v>
      </c>
      <c r="F139" s="60">
        <f>SUM(F134:F138)</f>
        <v>87.449999999999989</v>
      </c>
      <c r="G139" s="22">
        <f t="shared" si="9"/>
        <v>597.37</v>
      </c>
      <c r="H139" s="45"/>
    </row>
    <row r="140" spans="1:8" ht="15.75" customHeight="1" x14ac:dyDescent="0.2">
      <c r="A140" s="79" t="s">
        <v>18</v>
      </c>
      <c r="B140" s="20" t="s">
        <v>148</v>
      </c>
      <c r="C140" s="21">
        <v>200</v>
      </c>
      <c r="D140" s="7">
        <v>3.5</v>
      </c>
      <c r="E140" s="7">
        <v>5.54</v>
      </c>
      <c r="F140" s="7">
        <v>15.28</v>
      </c>
      <c r="G140" s="6">
        <v>128.22</v>
      </c>
      <c r="H140" s="8" t="s">
        <v>95</v>
      </c>
    </row>
    <row r="141" spans="1:8" x14ac:dyDescent="0.2">
      <c r="A141" s="79"/>
      <c r="B141" s="20" t="s">
        <v>178</v>
      </c>
      <c r="C141" s="21">
        <v>90</v>
      </c>
      <c r="D141" s="7">
        <v>9.2200000000000006</v>
      </c>
      <c r="E141" s="7">
        <v>8.66</v>
      </c>
      <c r="F141" s="7">
        <v>1.93</v>
      </c>
      <c r="G141" s="6">
        <v>173.99</v>
      </c>
      <c r="H141" s="44">
        <v>343</v>
      </c>
    </row>
    <row r="142" spans="1:8" x14ac:dyDescent="0.2">
      <c r="A142" s="79"/>
      <c r="B142" s="20" t="s">
        <v>161</v>
      </c>
      <c r="C142" s="21">
        <v>150</v>
      </c>
      <c r="D142" s="7">
        <v>3.03</v>
      </c>
      <c r="E142" s="7">
        <v>9.56</v>
      </c>
      <c r="F142" s="7">
        <v>33.29</v>
      </c>
      <c r="G142" s="6">
        <v>182.62</v>
      </c>
      <c r="H142" s="44">
        <v>173</v>
      </c>
    </row>
    <row r="143" spans="1:8" x14ac:dyDescent="0.2">
      <c r="A143" s="79"/>
      <c r="B143" s="20" t="s">
        <v>40</v>
      </c>
      <c r="C143" s="21">
        <v>200</v>
      </c>
      <c r="D143" s="7">
        <v>1.92</v>
      </c>
      <c r="E143" s="7">
        <v>0.12</v>
      </c>
      <c r="F143" s="7">
        <v>25.86</v>
      </c>
      <c r="G143" s="6">
        <v>112.36</v>
      </c>
      <c r="H143" s="8" t="s">
        <v>39</v>
      </c>
    </row>
    <row r="144" spans="1:8" x14ac:dyDescent="0.2">
      <c r="A144" s="79"/>
      <c r="B144" s="20" t="s">
        <v>23</v>
      </c>
      <c r="C144" s="21">
        <v>30</v>
      </c>
      <c r="D144" s="7">
        <v>2.37</v>
      </c>
      <c r="E144" s="7">
        <v>0.3</v>
      </c>
      <c r="F144" s="7">
        <v>14.76</v>
      </c>
      <c r="G144" s="6">
        <v>70.5</v>
      </c>
      <c r="H144" s="44">
        <v>108</v>
      </c>
    </row>
    <row r="145" spans="1:8" x14ac:dyDescent="0.2">
      <c r="A145" s="79"/>
      <c r="B145" s="20" t="s">
        <v>22</v>
      </c>
      <c r="C145" s="21">
        <v>30</v>
      </c>
      <c r="D145" s="7">
        <v>1.98</v>
      </c>
      <c r="E145" s="7">
        <v>0.36</v>
      </c>
      <c r="F145" s="7">
        <v>10.02</v>
      </c>
      <c r="G145" s="6">
        <v>52.2</v>
      </c>
      <c r="H145" s="44">
        <v>109</v>
      </c>
    </row>
    <row r="146" spans="1:8" s="43" customFormat="1" x14ac:dyDescent="0.2">
      <c r="A146" s="79" t="s">
        <v>24</v>
      </c>
      <c r="B146" s="94"/>
      <c r="C146" s="22">
        <f>SUM(C140:C145)</f>
        <v>700</v>
      </c>
      <c r="D146" s="22">
        <f>SUM(D140:D145)</f>
        <v>22.020000000000003</v>
      </c>
      <c r="E146" s="22">
        <f>SUM(E140:E145)</f>
        <v>24.54</v>
      </c>
      <c r="F146" s="22">
        <f>SUM(F140:F145)</f>
        <v>101.14</v>
      </c>
      <c r="G146" s="22">
        <f>SUM(G140:G145)</f>
        <v>719.8900000000001</v>
      </c>
      <c r="H146" s="45"/>
    </row>
    <row r="147" spans="1:8" x14ac:dyDescent="0.2">
      <c r="A147" s="79" t="s">
        <v>25</v>
      </c>
      <c r="B147" s="20" t="s">
        <v>42</v>
      </c>
      <c r="C147" s="21">
        <v>200</v>
      </c>
      <c r="D147" s="7">
        <v>5.4</v>
      </c>
      <c r="E147" s="7">
        <v>5</v>
      </c>
      <c r="F147" s="7">
        <v>18.600000000000001</v>
      </c>
      <c r="G147" s="6">
        <v>158</v>
      </c>
      <c r="H147" s="8" t="s">
        <v>41</v>
      </c>
    </row>
    <row r="148" spans="1:8" x14ac:dyDescent="0.2">
      <c r="A148" s="79"/>
      <c r="B148" s="20" t="s">
        <v>97</v>
      </c>
      <c r="C148" s="21">
        <v>100</v>
      </c>
      <c r="D148" s="7">
        <v>3.68</v>
      </c>
      <c r="E148" s="7">
        <v>4.29</v>
      </c>
      <c r="F148" s="7">
        <v>29.8</v>
      </c>
      <c r="G148" s="6">
        <v>190.46</v>
      </c>
      <c r="H148" s="8" t="s">
        <v>96</v>
      </c>
    </row>
    <row r="149" spans="1:8" s="43" customFormat="1" x14ac:dyDescent="0.2">
      <c r="A149" s="79" t="s">
        <v>29</v>
      </c>
      <c r="B149" s="94"/>
      <c r="C149" s="22">
        <f>SUM(C147:C148)</f>
        <v>300</v>
      </c>
      <c r="D149" s="22">
        <f t="shared" ref="D149:G149" si="10">SUM(D147:D148)</f>
        <v>9.08</v>
      </c>
      <c r="E149" s="22">
        <f t="shared" si="10"/>
        <v>9.2899999999999991</v>
      </c>
      <c r="F149" s="22">
        <f t="shared" si="10"/>
        <v>48.400000000000006</v>
      </c>
      <c r="G149" s="22">
        <f t="shared" si="10"/>
        <v>348.46000000000004</v>
      </c>
      <c r="H149" s="45"/>
    </row>
    <row r="150" spans="1:8" s="43" customFormat="1" ht="13.5" thickBot="1" x14ac:dyDescent="0.25">
      <c r="A150" s="97" t="s">
        <v>30</v>
      </c>
      <c r="B150" s="98"/>
      <c r="C150" s="46">
        <f>SUM(C149,C146,C139)</f>
        <v>1540</v>
      </c>
      <c r="D150" s="46">
        <f>SUM(D149,D146,D139)</f>
        <v>50.22</v>
      </c>
      <c r="E150" s="46">
        <f>SUM(E149,E146,E139)</f>
        <v>50</v>
      </c>
      <c r="F150" s="46">
        <f>SUM(F149,F146,F139)</f>
        <v>236.99</v>
      </c>
      <c r="G150" s="46">
        <f>SUM(G149,G146,G139)</f>
        <v>1665.7200000000003</v>
      </c>
      <c r="H150" s="47"/>
    </row>
    <row r="151" spans="1:8" s="43" customFormat="1" x14ac:dyDescent="0.2">
      <c r="A151" s="99" t="s">
        <v>98</v>
      </c>
      <c r="B151" s="100"/>
      <c r="C151" s="100"/>
      <c r="D151" s="100"/>
      <c r="E151" s="100"/>
      <c r="F151" s="100"/>
      <c r="G151" s="100"/>
      <c r="H151" s="101"/>
    </row>
    <row r="152" spans="1:8" x14ac:dyDescent="0.2">
      <c r="A152" s="79" t="s">
        <v>12</v>
      </c>
      <c r="B152" s="20" t="s">
        <v>99</v>
      </c>
      <c r="C152" s="21">
        <v>200</v>
      </c>
      <c r="D152" s="7">
        <v>7.22</v>
      </c>
      <c r="E152" s="7">
        <v>7.7</v>
      </c>
      <c r="F152" s="7">
        <v>39.06</v>
      </c>
      <c r="G152" s="6">
        <v>241.04</v>
      </c>
      <c r="H152" s="44">
        <v>269</v>
      </c>
    </row>
    <row r="153" spans="1:8" x14ac:dyDescent="0.2">
      <c r="A153" s="79"/>
      <c r="B153" s="20" t="s">
        <v>149</v>
      </c>
      <c r="C153" s="6">
        <v>60</v>
      </c>
      <c r="D153" s="7">
        <v>8.99</v>
      </c>
      <c r="E153" s="7">
        <v>3.76</v>
      </c>
      <c r="F153" s="7">
        <v>15.83</v>
      </c>
      <c r="G153" s="6">
        <v>133.08000000000001</v>
      </c>
      <c r="H153" s="8">
        <v>8</v>
      </c>
    </row>
    <row r="154" spans="1:8" x14ac:dyDescent="0.2">
      <c r="A154" s="79"/>
      <c r="B154" s="20" t="s">
        <v>15</v>
      </c>
      <c r="C154" s="21">
        <v>40</v>
      </c>
      <c r="D154" s="7">
        <v>3</v>
      </c>
      <c r="E154" s="7">
        <v>4.72</v>
      </c>
      <c r="F154" s="7">
        <v>19.96</v>
      </c>
      <c r="G154" s="6">
        <v>166.84</v>
      </c>
      <c r="H154" s="44">
        <v>590</v>
      </c>
    </row>
    <row r="155" spans="1:8" x14ac:dyDescent="0.2">
      <c r="A155" s="79"/>
      <c r="B155" s="20" t="s">
        <v>32</v>
      </c>
      <c r="C155" s="21">
        <v>200</v>
      </c>
      <c r="D155" s="7">
        <v>0.26</v>
      </c>
      <c r="E155" s="7">
        <v>0</v>
      </c>
      <c r="F155" s="7">
        <v>7.24</v>
      </c>
      <c r="G155" s="6">
        <v>30.84</v>
      </c>
      <c r="H155" s="44" t="s">
        <v>144</v>
      </c>
    </row>
    <row r="156" spans="1:8" s="43" customFormat="1" x14ac:dyDescent="0.2">
      <c r="A156" s="79" t="s">
        <v>17</v>
      </c>
      <c r="B156" s="94"/>
      <c r="C156" s="22">
        <f>SUM(C152:C155)</f>
        <v>500</v>
      </c>
      <c r="D156" s="22">
        <f t="shared" ref="D156:G156" si="11">SUM(D152:D155)</f>
        <v>19.470000000000002</v>
      </c>
      <c r="E156" s="22">
        <f t="shared" si="11"/>
        <v>16.18</v>
      </c>
      <c r="F156" s="22">
        <f t="shared" si="11"/>
        <v>82.089999999999989</v>
      </c>
      <c r="G156" s="22">
        <f t="shared" si="11"/>
        <v>571.80000000000007</v>
      </c>
      <c r="H156" s="45"/>
    </row>
    <row r="157" spans="1:8" x14ac:dyDescent="0.2">
      <c r="A157" s="79" t="s">
        <v>18</v>
      </c>
      <c r="B157" s="20" t="s">
        <v>142</v>
      </c>
      <c r="C157" s="21">
        <v>200</v>
      </c>
      <c r="D157" s="7">
        <v>2.2400000000000002</v>
      </c>
      <c r="E157" s="7">
        <v>4.22</v>
      </c>
      <c r="F157" s="7">
        <v>7.4</v>
      </c>
      <c r="G157" s="6">
        <v>107.26</v>
      </c>
      <c r="H157" s="8" t="s">
        <v>58</v>
      </c>
    </row>
    <row r="158" spans="1:8" x14ac:dyDescent="0.2">
      <c r="A158" s="79"/>
      <c r="B158" s="20" t="s">
        <v>100</v>
      </c>
      <c r="C158" s="21">
        <v>90</v>
      </c>
      <c r="D158" s="7">
        <v>10.63</v>
      </c>
      <c r="E158" s="7">
        <v>11.86</v>
      </c>
      <c r="F158" s="7">
        <v>9.64</v>
      </c>
      <c r="G158" s="6">
        <v>196.42</v>
      </c>
      <c r="H158" s="44">
        <v>410</v>
      </c>
    </row>
    <row r="159" spans="1:8" x14ac:dyDescent="0.2">
      <c r="A159" s="79"/>
      <c r="B159" s="20" t="s">
        <v>62</v>
      </c>
      <c r="C159" s="21">
        <v>150</v>
      </c>
      <c r="D159" s="7">
        <v>8.9</v>
      </c>
      <c r="E159" s="7">
        <v>8.7100000000000009</v>
      </c>
      <c r="F159" s="7">
        <v>48.91</v>
      </c>
      <c r="G159" s="6">
        <v>266.49</v>
      </c>
      <c r="H159" s="8" t="s">
        <v>61</v>
      </c>
    </row>
    <row r="160" spans="1:8" x14ac:dyDescent="0.2">
      <c r="A160" s="79"/>
      <c r="B160" s="20" t="s">
        <v>21</v>
      </c>
      <c r="C160" s="21">
        <v>200</v>
      </c>
      <c r="D160" s="7">
        <v>0.08</v>
      </c>
      <c r="E160" s="7">
        <v>0</v>
      </c>
      <c r="F160" s="7">
        <v>10.62</v>
      </c>
      <c r="G160" s="6">
        <v>40.44</v>
      </c>
      <c r="H160" s="44">
        <v>508</v>
      </c>
    </row>
    <row r="161" spans="1:8" x14ac:dyDescent="0.2">
      <c r="A161" s="79"/>
      <c r="B161" s="20" t="s">
        <v>23</v>
      </c>
      <c r="C161" s="21">
        <v>30</v>
      </c>
      <c r="D161" s="7">
        <v>2.37</v>
      </c>
      <c r="E161" s="7">
        <v>0.3</v>
      </c>
      <c r="F161" s="7">
        <v>14.76</v>
      </c>
      <c r="G161" s="6">
        <v>70.5</v>
      </c>
      <c r="H161" s="44">
        <v>108</v>
      </c>
    </row>
    <row r="162" spans="1:8" x14ac:dyDescent="0.2">
      <c r="A162" s="79"/>
      <c r="B162" s="20" t="s">
        <v>22</v>
      </c>
      <c r="C162" s="21">
        <v>30</v>
      </c>
      <c r="D162" s="7">
        <v>1.98</v>
      </c>
      <c r="E162" s="7">
        <v>0.36</v>
      </c>
      <c r="F162" s="7">
        <v>10.02</v>
      </c>
      <c r="G162" s="6">
        <v>52.2</v>
      </c>
      <c r="H162" s="44">
        <v>109</v>
      </c>
    </row>
    <row r="163" spans="1:8" s="43" customFormat="1" x14ac:dyDescent="0.2">
      <c r="A163" s="79" t="s">
        <v>24</v>
      </c>
      <c r="B163" s="94"/>
      <c r="C163" s="22">
        <f>SUM(C157:C162)</f>
        <v>700</v>
      </c>
      <c r="D163" s="22">
        <f>SUM(D157:D162)</f>
        <v>26.200000000000003</v>
      </c>
      <c r="E163" s="22">
        <f>SUM(E157:E162)</f>
        <v>25.45</v>
      </c>
      <c r="F163" s="22">
        <f>SUM(F157:F162)</f>
        <v>101.35</v>
      </c>
      <c r="G163" s="22">
        <f>SUM(G157:G162)</f>
        <v>733.31000000000017</v>
      </c>
      <c r="H163" s="45"/>
    </row>
    <row r="164" spans="1:8" x14ac:dyDescent="0.2">
      <c r="A164" s="79" t="s">
        <v>25</v>
      </c>
      <c r="B164" s="20" t="s">
        <v>26</v>
      </c>
      <c r="C164" s="21">
        <v>200</v>
      </c>
      <c r="D164" s="7">
        <v>0</v>
      </c>
      <c r="E164" s="7">
        <v>0</v>
      </c>
      <c r="F164" s="7">
        <v>22</v>
      </c>
      <c r="G164" s="6">
        <v>95</v>
      </c>
      <c r="H164" s="44">
        <v>614</v>
      </c>
    </row>
    <row r="165" spans="1:8" ht="14.25" customHeight="1" x14ac:dyDescent="0.2">
      <c r="A165" s="79"/>
      <c r="B165" s="20" t="s">
        <v>101</v>
      </c>
      <c r="C165" s="21">
        <v>100</v>
      </c>
      <c r="D165" s="7">
        <v>7.91</v>
      </c>
      <c r="E165" s="7">
        <v>7.96</v>
      </c>
      <c r="F165" s="7">
        <v>29.17</v>
      </c>
      <c r="G165" s="6">
        <v>201.65</v>
      </c>
      <c r="H165" s="44">
        <v>542</v>
      </c>
    </row>
    <row r="166" spans="1:8" s="43" customFormat="1" x14ac:dyDescent="0.2">
      <c r="A166" s="79" t="s">
        <v>29</v>
      </c>
      <c r="B166" s="94"/>
      <c r="C166" s="22">
        <f>SUM(C164:C165)</f>
        <v>300</v>
      </c>
      <c r="D166" s="22">
        <f t="shared" ref="D166:G166" si="12">SUM(D164:D165)</f>
        <v>7.91</v>
      </c>
      <c r="E166" s="22">
        <f t="shared" si="12"/>
        <v>7.96</v>
      </c>
      <c r="F166" s="22">
        <f t="shared" si="12"/>
        <v>51.17</v>
      </c>
      <c r="G166" s="22">
        <f t="shared" si="12"/>
        <v>296.64999999999998</v>
      </c>
      <c r="H166" s="45"/>
    </row>
    <row r="167" spans="1:8" s="43" customFormat="1" ht="13.5" thickBot="1" x14ac:dyDescent="0.25">
      <c r="A167" s="97" t="s">
        <v>30</v>
      </c>
      <c r="B167" s="98"/>
      <c r="C167" s="46">
        <f>SUM(C166,C163,C156)</f>
        <v>1500</v>
      </c>
      <c r="D167" s="46">
        <f>SUM(D166,D163,D156)</f>
        <v>53.58</v>
      </c>
      <c r="E167" s="46">
        <f>SUM(E166,E163,E156)</f>
        <v>49.589999999999996</v>
      </c>
      <c r="F167" s="46">
        <f>SUM(F166,F163,F156)</f>
        <v>234.60999999999996</v>
      </c>
      <c r="G167" s="46">
        <f>SUM(G166,G163,G156)</f>
        <v>1601.7600000000002</v>
      </c>
      <c r="H167" s="47"/>
    </row>
    <row r="168" spans="1:8" s="43" customFormat="1" x14ac:dyDescent="0.2">
      <c r="A168" s="99" t="s">
        <v>102</v>
      </c>
      <c r="B168" s="100"/>
      <c r="C168" s="100"/>
      <c r="D168" s="100"/>
      <c r="E168" s="100"/>
      <c r="F168" s="100"/>
      <c r="G168" s="100"/>
      <c r="H168" s="101"/>
    </row>
    <row r="169" spans="1:8" x14ac:dyDescent="0.2">
      <c r="A169" s="79" t="s">
        <v>12</v>
      </c>
      <c r="B169" s="20" t="s">
        <v>156</v>
      </c>
      <c r="C169" s="21">
        <v>200</v>
      </c>
      <c r="D169" s="7">
        <v>6.1</v>
      </c>
      <c r="E169" s="7">
        <v>8.7200000000000006</v>
      </c>
      <c r="F169" s="7">
        <v>28.22</v>
      </c>
      <c r="G169" s="6">
        <v>193.64</v>
      </c>
      <c r="H169" s="44">
        <v>297</v>
      </c>
    </row>
    <row r="170" spans="1:8" x14ac:dyDescent="0.2">
      <c r="A170" s="79"/>
      <c r="B170" s="20" t="s">
        <v>157</v>
      </c>
      <c r="C170" s="21">
        <v>100</v>
      </c>
      <c r="D170" s="7">
        <v>9.17</v>
      </c>
      <c r="E170" s="7">
        <v>6.85</v>
      </c>
      <c r="F170" s="7">
        <v>42</v>
      </c>
      <c r="G170" s="6">
        <v>292.24</v>
      </c>
      <c r="H170" s="44">
        <v>566</v>
      </c>
    </row>
    <row r="171" spans="1:8" x14ac:dyDescent="0.2">
      <c r="A171" s="79"/>
      <c r="B171" s="20" t="s">
        <v>162</v>
      </c>
      <c r="C171" s="6">
        <v>200</v>
      </c>
      <c r="D171" s="7">
        <v>3.62</v>
      </c>
      <c r="E171" s="7">
        <v>3.66</v>
      </c>
      <c r="F171" s="7">
        <v>12</v>
      </c>
      <c r="G171" s="6">
        <v>95.2</v>
      </c>
      <c r="H171" s="8">
        <v>496</v>
      </c>
    </row>
    <row r="172" spans="1:8" s="43" customFormat="1" x14ac:dyDescent="0.2">
      <c r="A172" s="79" t="s">
        <v>17</v>
      </c>
      <c r="B172" s="94"/>
      <c r="C172" s="22">
        <f>SUM(C169:C171)</f>
        <v>500</v>
      </c>
      <c r="D172" s="22">
        <f>SUM(D169:D171)</f>
        <v>18.89</v>
      </c>
      <c r="E172" s="22">
        <f>SUM(E169:E171)</f>
        <v>19.23</v>
      </c>
      <c r="F172" s="22">
        <f>SUM(F169:F171)</f>
        <v>82.22</v>
      </c>
      <c r="G172" s="22">
        <f>SUM(G169:G171)</f>
        <v>581.08000000000004</v>
      </c>
      <c r="H172" s="45"/>
    </row>
    <row r="173" spans="1:8" ht="15" customHeight="1" x14ac:dyDescent="0.2">
      <c r="A173" s="79" t="s">
        <v>18</v>
      </c>
      <c r="B173" s="20" t="s">
        <v>35</v>
      </c>
      <c r="C173" s="21">
        <v>200</v>
      </c>
      <c r="D173" s="7">
        <v>2.46</v>
      </c>
      <c r="E173" s="7">
        <v>4.3600000000000003</v>
      </c>
      <c r="F173" s="7">
        <v>13.94</v>
      </c>
      <c r="G173" s="6">
        <v>125.46</v>
      </c>
      <c r="H173" s="8" t="s">
        <v>34</v>
      </c>
    </row>
    <row r="174" spans="1:8" x14ac:dyDescent="0.2">
      <c r="A174" s="79"/>
      <c r="B174" s="20" t="s">
        <v>168</v>
      </c>
      <c r="C174" s="6">
        <v>90</v>
      </c>
      <c r="D174" s="7">
        <v>10.029999999999999</v>
      </c>
      <c r="E174" s="7">
        <v>12.65</v>
      </c>
      <c r="F174" s="7">
        <v>5.0999999999999996</v>
      </c>
      <c r="G174" s="6">
        <v>176.5</v>
      </c>
      <c r="H174" s="8">
        <v>405</v>
      </c>
    </row>
    <row r="175" spans="1:8" x14ac:dyDescent="0.2">
      <c r="A175" s="79"/>
      <c r="B175" s="20" t="s">
        <v>155</v>
      </c>
      <c r="C175" s="21">
        <v>150</v>
      </c>
      <c r="D175" s="7">
        <v>7.61</v>
      </c>
      <c r="E175" s="7">
        <v>7.42</v>
      </c>
      <c r="F175" s="7">
        <v>49.02</v>
      </c>
      <c r="G175" s="6">
        <v>238.52</v>
      </c>
      <c r="H175" s="44">
        <v>243</v>
      </c>
    </row>
    <row r="176" spans="1:8" x14ac:dyDescent="0.2">
      <c r="A176" s="79"/>
      <c r="B176" s="20" t="s">
        <v>52</v>
      </c>
      <c r="C176" s="21">
        <v>200</v>
      </c>
      <c r="D176" s="7">
        <v>0.32</v>
      </c>
      <c r="E176" s="7">
        <v>0.14000000000000001</v>
      </c>
      <c r="F176" s="7">
        <v>11.46</v>
      </c>
      <c r="G176" s="6">
        <v>48.32</v>
      </c>
      <c r="H176" s="44">
        <v>519</v>
      </c>
    </row>
    <row r="177" spans="1:8" x14ac:dyDescent="0.2">
      <c r="A177" s="79"/>
      <c r="B177" s="20" t="s">
        <v>23</v>
      </c>
      <c r="C177" s="21">
        <v>30</v>
      </c>
      <c r="D177" s="7">
        <v>2.37</v>
      </c>
      <c r="E177" s="7">
        <v>0.3</v>
      </c>
      <c r="F177" s="7">
        <v>14.76</v>
      </c>
      <c r="G177" s="6">
        <v>70.5</v>
      </c>
      <c r="H177" s="44">
        <v>108</v>
      </c>
    </row>
    <row r="178" spans="1:8" x14ac:dyDescent="0.2">
      <c r="A178" s="79"/>
      <c r="B178" s="20" t="s">
        <v>22</v>
      </c>
      <c r="C178" s="21">
        <v>30</v>
      </c>
      <c r="D178" s="7">
        <v>1.98</v>
      </c>
      <c r="E178" s="7">
        <v>0.36</v>
      </c>
      <c r="F178" s="7">
        <v>10.02</v>
      </c>
      <c r="G178" s="6">
        <v>52.2</v>
      </c>
      <c r="H178" s="44">
        <v>109</v>
      </c>
    </row>
    <row r="179" spans="1:8" s="43" customFormat="1" x14ac:dyDescent="0.2">
      <c r="A179" s="79" t="s">
        <v>24</v>
      </c>
      <c r="B179" s="94"/>
      <c r="C179" s="22">
        <f>SUM(C173:C178)</f>
        <v>700</v>
      </c>
      <c r="D179" s="22">
        <f>SUM(D173:D178)</f>
        <v>24.77</v>
      </c>
      <c r="E179" s="22">
        <f>SUM(E173:E178)</f>
        <v>25.23</v>
      </c>
      <c r="F179" s="22">
        <f>SUM(F173:F178)</f>
        <v>104.30000000000001</v>
      </c>
      <c r="G179" s="22">
        <f>SUM(G173:G178)</f>
        <v>711.50000000000011</v>
      </c>
      <c r="H179" s="45"/>
    </row>
    <row r="180" spans="1:8" ht="17.25" customHeight="1" x14ac:dyDescent="0.2">
      <c r="A180" s="79" t="s">
        <v>25</v>
      </c>
      <c r="B180" s="20" t="s">
        <v>64</v>
      </c>
      <c r="C180" s="21">
        <v>200</v>
      </c>
      <c r="D180" s="7">
        <v>0.2</v>
      </c>
      <c r="E180" s="7">
        <v>0.2</v>
      </c>
      <c r="F180" s="7">
        <v>22.8</v>
      </c>
      <c r="G180" s="6">
        <v>100</v>
      </c>
      <c r="H180" s="8" t="s">
        <v>63</v>
      </c>
    </row>
    <row r="181" spans="1:8" ht="25.5" x14ac:dyDescent="0.2">
      <c r="A181" s="79"/>
      <c r="B181" s="20" t="s">
        <v>105</v>
      </c>
      <c r="C181" s="21">
        <v>100</v>
      </c>
      <c r="D181" s="7">
        <v>7.76</v>
      </c>
      <c r="E181" s="7">
        <v>7.73</v>
      </c>
      <c r="F181" s="7">
        <v>27.95</v>
      </c>
      <c r="G181" s="6">
        <v>225.13</v>
      </c>
      <c r="H181" s="8" t="s">
        <v>104</v>
      </c>
    </row>
    <row r="182" spans="1:8" s="43" customFormat="1" x14ac:dyDescent="0.2">
      <c r="A182" s="79" t="s">
        <v>29</v>
      </c>
      <c r="B182" s="94"/>
      <c r="C182" s="22">
        <f>SUM(C180:C181)</f>
        <v>300</v>
      </c>
      <c r="D182" s="22">
        <f t="shared" ref="D182:G182" si="13">SUM(D180:D181)</f>
        <v>7.96</v>
      </c>
      <c r="E182" s="22">
        <f t="shared" si="13"/>
        <v>7.9300000000000006</v>
      </c>
      <c r="F182" s="22">
        <f t="shared" si="13"/>
        <v>50.75</v>
      </c>
      <c r="G182" s="22">
        <f t="shared" si="13"/>
        <v>325.13</v>
      </c>
      <c r="H182" s="45"/>
    </row>
    <row r="183" spans="1:8" s="43" customFormat="1" ht="13.5" thickBot="1" x14ac:dyDescent="0.25">
      <c r="A183" s="102" t="s">
        <v>30</v>
      </c>
      <c r="B183" s="103"/>
      <c r="C183" s="53">
        <f>SUM(C182,C179,C172)</f>
        <v>1500</v>
      </c>
      <c r="D183" s="53">
        <f>SUM(D182,D179,D172)</f>
        <v>51.62</v>
      </c>
      <c r="E183" s="53">
        <f>SUM(E182,E179,E172)</f>
        <v>52.39</v>
      </c>
      <c r="F183" s="53">
        <f>SUM(F182,F179,F172)</f>
        <v>237.27</v>
      </c>
      <c r="G183" s="53">
        <f>SUM(G182,G179,G172)</f>
        <v>1617.71</v>
      </c>
      <c r="H183" s="54"/>
    </row>
    <row r="184" spans="1:8" s="43" customFormat="1" x14ac:dyDescent="0.2">
      <c r="A184" s="99" t="s">
        <v>106</v>
      </c>
      <c r="B184" s="100"/>
      <c r="C184" s="48">
        <f>C183+C167+C150+C132+C115+C96+C80+C46+C64+C30</f>
        <v>15220</v>
      </c>
      <c r="D184" s="48">
        <f>D183+D167+D150+D132+D115+D96+D80+D46+D64+D30</f>
        <v>510.07</v>
      </c>
      <c r="E184" s="48">
        <f>E183+E167+E150+E132+E115+E96+E80+E46+E64+E30</f>
        <v>501.18999999999994</v>
      </c>
      <c r="F184" s="48">
        <f>F183+F167+F150+F132+F115+F96+F80+F46+F64+F30</f>
        <v>2331.6299999999997</v>
      </c>
      <c r="G184" s="48">
        <f>G183+G167+G150+G132+G115+G96+G80+G46+G64+G30</f>
        <v>15746.8</v>
      </c>
      <c r="H184" s="49"/>
    </row>
    <row r="185" spans="1:8" s="43" customFormat="1" ht="13.5" thickBot="1" x14ac:dyDescent="0.25">
      <c r="A185" s="104" t="s">
        <v>107</v>
      </c>
      <c r="B185" s="105"/>
      <c r="C185" s="50">
        <f>C184/10</f>
        <v>1522</v>
      </c>
      <c r="D185" s="50">
        <f t="shared" ref="D185:G185" si="14">D184/10</f>
        <v>51.006999999999998</v>
      </c>
      <c r="E185" s="50">
        <f t="shared" si="14"/>
        <v>50.118999999999993</v>
      </c>
      <c r="F185" s="50">
        <f t="shared" si="14"/>
        <v>233.16299999999995</v>
      </c>
      <c r="G185" s="50">
        <f t="shared" si="14"/>
        <v>1574.6799999999998</v>
      </c>
      <c r="H185" s="51"/>
    </row>
    <row r="186" spans="1:8" s="43" customFormat="1" ht="13.5" thickBot="1" x14ac:dyDescent="0.25">
      <c r="A186" s="69"/>
      <c r="B186" s="69"/>
      <c r="C186" s="55"/>
      <c r="D186" s="55"/>
      <c r="E186" s="55"/>
      <c r="F186" s="55"/>
      <c r="G186" s="55"/>
      <c r="H186" s="55"/>
    </row>
    <row r="187" spans="1:8" s="43" customFormat="1" ht="25.5" x14ac:dyDescent="0.2">
      <c r="A187" s="69"/>
      <c r="B187" s="1" t="s">
        <v>116</v>
      </c>
      <c r="C187" s="2" t="s">
        <v>117</v>
      </c>
      <c r="D187" s="3" t="s">
        <v>7</v>
      </c>
      <c r="E187" s="3" t="s">
        <v>8</v>
      </c>
      <c r="F187" s="3" t="s">
        <v>9</v>
      </c>
      <c r="G187" s="4" t="s">
        <v>6</v>
      </c>
      <c r="H187" s="55"/>
    </row>
    <row r="188" spans="1:8" s="43" customFormat="1" x14ac:dyDescent="0.2">
      <c r="A188" s="69"/>
      <c r="B188" s="5" t="s">
        <v>138</v>
      </c>
      <c r="C188" s="6">
        <v>500</v>
      </c>
      <c r="D188" s="7" t="s">
        <v>118</v>
      </c>
      <c r="E188" s="7" t="s">
        <v>119</v>
      </c>
      <c r="F188" s="7" t="s">
        <v>120</v>
      </c>
      <c r="G188" s="8" t="s">
        <v>121</v>
      </c>
      <c r="H188" s="55"/>
    </row>
    <row r="189" spans="1:8" s="43" customFormat="1" x14ac:dyDescent="0.2">
      <c r="A189" s="69"/>
      <c r="B189" s="5" t="s">
        <v>139</v>
      </c>
      <c r="C189" s="6">
        <v>700</v>
      </c>
      <c r="D189" s="7" t="s">
        <v>122</v>
      </c>
      <c r="E189" s="7" t="s">
        <v>123</v>
      </c>
      <c r="F189" s="7" t="s">
        <v>124</v>
      </c>
      <c r="G189" s="8" t="s">
        <v>125</v>
      </c>
      <c r="H189" s="55"/>
    </row>
    <row r="190" spans="1:8" s="43" customFormat="1" ht="13.5" thickBot="1" x14ac:dyDescent="0.25">
      <c r="A190" s="69"/>
      <c r="B190" s="9" t="s">
        <v>140</v>
      </c>
      <c r="C190" s="10">
        <v>300</v>
      </c>
      <c r="D190" s="11" t="s">
        <v>126</v>
      </c>
      <c r="E190" s="11" t="s">
        <v>127</v>
      </c>
      <c r="F190" s="11" t="s">
        <v>128</v>
      </c>
      <c r="G190" s="12" t="s">
        <v>129</v>
      </c>
      <c r="H190" s="55"/>
    </row>
    <row r="191" spans="1:8" s="43" customFormat="1" x14ac:dyDescent="0.2">
      <c r="A191" s="69"/>
      <c r="B191" s="1" t="s">
        <v>130</v>
      </c>
      <c r="C191" s="13"/>
      <c r="D191" s="14" t="s">
        <v>131</v>
      </c>
      <c r="E191" s="14" t="s">
        <v>131</v>
      </c>
      <c r="F191" s="14" t="s">
        <v>132</v>
      </c>
      <c r="G191" s="15" t="s">
        <v>133</v>
      </c>
      <c r="H191" s="55"/>
    </row>
    <row r="192" spans="1:8" s="43" customFormat="1" ht="13.5" thickBot="1" x14ac:dyDescent="0.25">
      <c r="A192" s="69"/>
      <c r="B192" s="16" t="s">
        <v>134</v>
      </c>
      <c r="C192" s="17"/>
      <c r="D192" s="18" t="s">
        <v>135</v>
      </c>
      <c r="E192" s="18" t="s">
        <v>135</v>
      </c>
      <c r="F192" s="18" t="s">
        <v>136</v>
      </c>
      <c r="G192" s="19" t="s">
        <v>137</v>
      </c>
      <c r="H192" s="55"/>
    </row>
    <row r="193" spans="1:8" s="43" customFormat="1" x14ac:dyDescent="0.2">
      <c r="A193" s="69"/>
      <c r="B193" s="69"/>
      <c r="C193" s="55"/>
      <c r="D193" s="55"/>
      <c r="E193" s="55"/>
      <c r="F193" s="55"/>
      <c r="G193" s="55"/>
      <c r="H193" s="55"/>
    </row>
    <row r="194" spans="1:8" x14ac:dyDescent="0.2">
      <c r="B194" s="70" t="s">
        <v>113</v>
      </c>
      <c r="C194" s="6">
        <f>(C172+C156+C139+C121+C104+C85+C69+C53+C35+C20)/10</f>
        <v>522</v>
      </c>
      <c r="D194" s="6">
        <f>(D172+D156+D139+D121+D104+D85+D69+D53+D35+D20)/10</f>
        <v>17.859000000000002</v>
      </c>
      <c r="E194" s="6">
        <f>(E172+E156+E139+E121+E104+E85+E69+E53+E35+E20)/10</f>
        <v>17.362000000000002</v>
      </c>
      <c r="F194" s="6">
        <f>(F172+F156+F139+F121+F104+F85+F69+F53+F35+F20)/10</f>
        <v>78.907999999999987</v>
      </c>
      <c r="G194" s="6">
        <f>(G172+G156+G139+G121+G104+G85+G69+G53+G35+G20)/10</f>
        <v>544.43700000000013</v>
      </c>
      <c r="H194" s="28"/>
    </row>
    <row r="195" spans="1:8" x14ac:dyDescent="0.2">
      <c r="B195" s="70" t="s">
        <v>114</v>
      </c>
      <c r="C195" s="6">
        <f>(C179+C163+C146+C128+C111+C92+C76+C60+C42+C26)/10</f>
        <v>700</v>
      </c>
      <c r="D195" s="6">
        <f>(D179+D163+D146+D128+D111+D92+D76+D60+D42+D26)/10</f>
        <v>25.087</v>
      </c>
      <c r="E195" s="6">
        <f>(E179+E163+E146+E128+E111+E92+E76+E60+E42+E26)/10</f>
        <v>24.64</v>
      </c>
      <c r="F195" s="6">
        <f>(F179+F163+F146+F128+F111+F92+F76+F60+F42+F26)/10</f>
        <v>104.88300000000001</v>
      </c>
      <c r="G195" s="6">
        <f>(G179+G163+G146+G128+G111+G92+G76+G60+G42+G26)/10</f>
        <v>716.15700000000015</v>
      </c>
      <c r="H195" s="28"/>
    </row>
    <row r="196" spans="1:8" x14ac:dyDescent="0.2">
      <c r="B196" s="70" t="s">
        <v>115</v>
      </c>
      <c r="C196" s="6">
        <f>(C182+C166+C149+C131+C114+C95+C79+C63+C45+C29)/10</f>
        <v>300</v>
      </c>
      <c r="D196" s="6">
        <f>(D182+D166+D149+D131+D114+D95+D79+D63+D45+D29)/10</f>
        <v>8.0609999999999999</v>
      </c>
      <c r="E196" s="6">
        <f>(E182+E166+E149+E131+E114+E95+E79+E63+E45+E29)/10</f>
        <v>8.1170000000000009</v>
      </c>
      <c r="F196" s="6">
        <f>(F182+F166+F149+F131+F114+F95+F79+F63+F45+F29)/10</f>
        <v>49.372</v>
      </c>
      <c r="G196" s="6">
        <f>(G182+G166+G149+G131+G114+G95+G79+G63+G45+G29)/10</f>
        <v>314.08600000000001</v>
      </c>
      <c r="H196" s="28"/>
    </row>
  </sheetData>
  <mergeCells count="89">
    <mergeCell ref="A182:B182"/>
    <mergeCell ref="A180:A181"/>
    <mergeCell ref="A183:B183"/>
    <mergeCell ref="A184:B184"/>
    <mergeCell ref="A185:B185"/>
    <mergeCell ref="A179:B179"/>
    <mergeCell ref="A152:A155"/>
    <mergeCell ref="A156:B156"/>
    <mergeCell ref="A157:A162"/>
    <mergeCell ref="A163:B163"/>
    <mergeCell ref="A166:B166"/>
    <mergeCell ref="A164:A165"/>
    <mergeCell ref="A167:B167"/>
    <mergeCell ref="A168:H168"/>
    <mergeCell ref="A169:A171"/>
    <mergeCell ref="A172:B172"/>
    <mergeCell ref="A173:A178"/>
    <mergeCell ref="A151:H151"/>
    <mergeCell ref="A131:B131"/>
    <mergeCell ref="A129:A130"/>
    <mergeCell ref="A132:B132"/>
    <mergeCell ref="A133:H133"/>
    <mergeCell ref="A134:A138"/>
    <mergeCell ref="A139:B139"/>
    <mergeCell ref="A140:A145"/>
    <mergeCell ref="A146:B146"/>
    <mergeCell ref="A149:B149"/>
    <mergeCell ref="A147:A148"/>
    <mergeCell ref="A150:B150"/>
    <mergeCell ref="A128:B128"/>
    <mergeCell ref="A98:A103"/>
    <mergeCell ref="A104:B104"/>
    <mergeCell ref="A105:A110"/>
    <mergeCell ref="A111:B111"/>
    <mergeCell ref="A114:B114"/>
    <mergeCell ref="A112:A113"/>
    <mergeCell ref="A115:B115"/>
    <mergeCell ref="A116:H116"/>
    <mergeCell ref="A117:A120"/>
    <mergeCell ref="A121:B121"/>
    <mergeCell ref="A122:A127"/>
    <mergeCell ref="A97:H97"/>
    <mergeCell ref="A79:B79"/>
    <mergeCell ref="A77:A78"/>
    <mergeCell ref="A80:B80"/>
    <mergeCell ref="A81:H81"/>
    <mergeCell ref="A82:A84"/>
    <mergeCell ref="A85:B85"/>
    <mergeCell ref="A86:A91"/>
    <mergeCell ref="A92:B92"/>
    <mergeCell ref="A95:B95"/>
    <mergeCell ref="A93:A94"/>
    <mergeCell ref="A96:B96"/>
    <mergeCell ref="A76:B76"/>
    <mergeCell ref="A47:H47"/>
    <mergeCell ref="A48:A52"/>
    <mergeCell ref="A53:B53"/>
    <mergeCell ref="A54:A59"/>
    <mergeCell ref="A60:B60"/>
    <mergeCell ref="A63:B63"/>
    <mergeCell ref="A61:A62"/>
    <mergeCell ref="A64:B64"/>
    <mergeCell ref="A65:H65"/>
    <mergeCell ref="A66:A68"/>
    <mergeCell ref="A69:B69"/>
    <mergeCell ref="A70:A75"/>
    <mergeCell ref="A46:B46"/>
    <mergeCell ref="A26:B26"/>
    <mergeCell ref="A29:B29"/>
    <mergeCell ref="A27:A28"/>
    <mergeCell ref="A30:B30"/>
    <mergeCell ref="A31:H31"/>
    <mergeCell ref="A32:A34"/>
    <mergeCell ref="A35:B35"/>
    <mergeCell ref="A36:A41"/>
    <mergeCell ref="A42:B42"/>
    <mergeCell ref="A45:B45"/>
    <mergeCell ref="A43:A44"/>
    <mergeCell ref="H13:H14"/>
    <mergeCell ref="A9:H9"/>
    <mergeCell ref="A15:H15"/>
    <mergeCell ref="A16:A19"/>
    <mergeCell ref="A20:B20"/>
    <mergeCell ref="G13:G14"/>
    <mergeCell ref="A21:A25"/>
    <mergeCell ref="A13:A14"/>
    <mergeCell ref="B13:B14"/>
    <mergeCell ref="C13:C14"/>
    <mergeCell ref="D13:F13"/>
  </mergeCells>
  <pageMargins left="0.31496062992125984" right="0.11811023622047245" top="0.15748031496062992" bottom="0.15748031496062992" header="0.31496062992125984" footer="0.31496062992125984"/>
  <pageSetup paperSize="9"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7"/>
  <sheetViews>
    <sheetView tabSelected="1" view="pageBreakPreview" topLeftCell="A142" zoomScale="60" zoomScaleNormal="100" workbookViewId="0">
      <selection activeCell="G5" sqref="G5"/>
    </sheetView>
  </sheetViews>
  <sheetFormatPr defaultRowHeight="12.75" x14ac:dyDescent="0.2"/>
  <cols>
    <col min="1" max="1" width="13.28515625" style="61" customWidth="1"/>
    <col min="2" max="2" width="46.140625" style="71" customWidth="1"/>
    <col min="3" max="3" width="10.7109375" style="24" customWidth="1"/>
    <col min="4" max="6" width="10.7109375" style="23" customWidth="1"/>
    <col min="7" max="7" width="17" style="24" customWidth="1"/>
    <col min="8" max="8" width="15.7109375" style="24" customWidth="1"/>
    <col min="9" max="11" width="7.7109375" style="26" customWidth="1"/>
    <col min="12" max="16384" width="9.140625" style="26"/>
  </cols>
  <sheetData>
    <row r="1" spans="1:8" x14ac:dyDescent="0.2">
      <c r="B1" s="62" t="s">
        <v>108</v>
      </c>
      <c r="H1" s="25" t="s">
        <v>112</v>
      </c>
    </row>
    <row r="2" spans="1:8" x14ac:dyDescent="0.2">
      <c r="B2" s="63"/>
      <c r="F2" s="27"/>
      <c r="G2" s="28" t="s">
        <v>179</v>
      </c>
      <c r="H2" s="29"/>
    </row>
    <row r="3" spans="1:8" x14ac:dyDescent="0.2">
      <c r="B3" s="64" t="s">
        <v>109</v>
      </c>
      <c r="F3" s="30"/>
      <c r="G3" s="31" t="s">
        <v>176</v>
      </c>
      <c r="H3" s="32" t="s">
        <v>109</v>
      </c>
    </row>
    <row r="4" spans="1:8" x14ac:dyDescent="0.2">
      <c r="B4" s="65" t="s">
        <v>110</v>
      </c>
      <c r="F4" s="33"/>
      <c r="G4" s="34"/>
      <c r="H4" s="35" t="s">
        <v>110</v>
      </c>
    </row>
    <row r="5" spans="1:8" x14ac:dyDescent="0.2">
      <c r="B5" s="66" t="s">
        <v>111</v>
      </c>
      <c r="G5" s="76">
        <v>44986</v>
      </c>
      <c r="H5" s="36" t="s">
        <v>111</v>
      </c>
    </row>
    <row r="9" spans="1:8" s="37" customFormat="1" ht="12.75" customHeight="1" x14ac:dyDescent="0.2">
      <c r="A9" s="89" t="s">
        <v>10</v>
      </c>
      <c r="B9" s="90"/>
      <c r="C9" s="90"/>
      <c r="D9" s="90"/>
      <c r="E9" s="90"/>
      <c r="F9" s="90"/>
      <c r="G9" s="90"/>
      <c r="H9" s="90"/>
    </row>
    <row r="10" spans="1:8" s="37" customFormat="1" x14ac:dyDescent="0.2">
      <c r="A10" s="67"/>
      <c r="C10" s="73"/>
      <c r="D10" s="38"/>
      <c r="E10" s="38"/>
      <c r="F10" s="38"/>
      <c r="G10" s="39"/>
      <c r="H10" s="39"/>
    </row>
    <row r="11" spans="1:8" s="37" customFormat="1" ht="25.5" x14ac:dyDescent="0.2">
      <c r="A11" s="67" t="s">
        <v>4</v>
      </c>
      <c r="B11" s="37" t="s">
        <v>174</v>
      </c>
      <c r="C11" s="73"/>
      <c r="D11" s="38"/>
      <c r="E11" s="38"/>
      <c r="F11" s="38"/>
      <c r="G11" s="39"/>
      <c r="H11" s="39"/>
    </row>
    <row r="12" spans="1:8" s="37" customFormat="1" ht="13.5" thickBot="1" x14ac:dyDescent="0.25">
      <c r="A12" s="68"/>
      <c r="C12" s="73"/>
      <c r="D12" s="38"/>
      <c r="E12" s="38"/>
      <c r="F12" s="38"/>
      <c r="G12" s="39"/>
      <c r="H12" s="39"/>
    </row>
    <row r="13" spans="1:8" s="40" customFormat="1" ht="33" customHeight="1" x14ac:dyDescent="0.2">
      <c r="A13" s="80" t="s">
        <v>0</v>
      </c>
      <c r="B13" s="82" t="s">
        <v>1</v>
      </c>
      <c r="C13" s="84" t="s">
        <v>3</v>
      </c>
      <c r="D13" s="86" t="s">
        <v>5</v>
      </c>
      <c r="E13" s="86"/>
      <c r="F13" s="86"/>
      <c r="G13" s="95" t="s">
        <v>6</v>
      </c>
      <c r="H13" s="87" t="s">
        <v>2</v>
      </c>
    </row>
    <row r="14" spans="1:8" s="42" customFormat="1" ht="13.5" thickBot="1" x14ac:dyDescent="0.25">
      <c r="A14" s="81"/>
      <c r="B14" s="83"/>
      <c r="C14" s="85"/>
      <c r="D14" s="41" t="s">
        <v>7</v>
      </c>
      <c r="E14" s="41" t="s">
        <v>8</v>
      </c>
      <c r="F14" s="41" t="s">
        <v>9</v>
      </c>
      <c r="G14" s="96"/>
      <c r="H14" s="88"/>
    </row>
    <row r="15" spans="1:8" s="43" customFormat="1" x14ac:dyDescent="0.2">
      <c r="A15" s="91" t="s">
        <v>11</v>
      </c>
      <c r="B15" s="92"/>
      <c r="C15" s="92"/>
      <c r="D15" s="92"/>
      <c r="E15" s="92"/>
      <c r="F15" s="92"/>
      <c r="G15" s="92"/>
      <c r="H15" s="93"/>
    </row>
    <row r="16" spans="1:8" x14ac:dyDescent="0.2">
      <c r="A16" s="79" t="s">
        <v>12</v>
      </c>
      <c r="B16" s="20" t="s">
        <v>13</v>
      </c>
      <c r="C16" s="21">
        <v>250</v>
      </c>
      <c r="D16" s="7">
        <v>10.9</v>
      </c>
      <c r="E16" s="7">
        <v>10.25</v>
      </c>
      <c r="F16" s="7">
        <v>40.75</v>
      </c>
      <c r="G16" s="6">
        <v>350.53</v>
      </c>
      <c r="H16" s="44">
        <v>187</v>
      </c>
    </row>
    <row r="17" spans="1:8" x14ac:dyDescent="0.2">
      <c r="A17" s="79"/>
      <c r="B17" s="20" t="s">
        <v>14</v>
      </c>
      <c r="C17" s="21">
        <v>60</v>
      </c>
      <c r="D17" s="7">
        <v>4.5999999999999996</v>
      </c>
      <c r="E17" s="7">
        <v>4.16</v>
      </c>
      <c r="F17" s="7">
        <v>25.9</v>
      </c>
      <c r="G17" s="6">
        <v>121.5</v>
      </c>
      <c r="H17" s="44">
        <v>95</v>
      </c>
    </row>
    <row r="18" spans="1:8" x14ac:dyDescent="0.2">
      <c r="A18" s="79"/>
      <c r="B18" s="20" t="s">
        <v>15</v>
      </c>
      <c r="C18" s="21">
        <v>40</v>
      </c>
      <c r="D18" s="7">
        <v>3</v>
      </c>
      <c r="E18" s="7">
        <v>4.72</v>
      </c>
      <c r="F18" s="7">
        <v>19.96</v>
      </c>
      <c r="G18" s="6">
        <v>166.84</v>
      </c>
      <c r="H18" s="44">
        <v>590</v>
      </c>
    </row>
    <row r="19" spans="1:8" x14ac:dyDescent="0.2">
      <c r="A19" s="79"/>
      <c r="B19" s="20" t="s">
        <v>154</v>
      </c>
      <c r="C19" s="6">
        <v>200</v>
      </c>
      <c r="D19" s="7">
        <v>0.24</v>
      </c>
      <c r="E19" s="7">
        <v>0</v>
      </c>
      <c r="F19" s="7">
        <v>7.8</v>
      </c>
      <c r="G19" s="6">
        <v>30.16</v>
      </c>
      <c r="H19" s="8" t="s">
        <v>153</v>
      </c>
    </row>
    <row r="20" spans="1:8" s="43" customFormat="1" x14ac:dyDescent="0.2">
      <c r="A20" s="79" t="s">
        <v>17</v>
      </c>
      <c r="B20" s="94"/>
      <c r="C20" s="22">
        <f>SUM(C16:C19)</f>
        <v>550</v>
      </c>
      <c r="D20" s="22">
        <f t="shared" ref="D20:G20" si="0">SUM(D16:D19)</f>
        <v>18.739999999999998</v>
      </c>
      <c r="E20" s="22">
        <f t="shared" si="0"/>
        <v>19.13</v>
      </c>
      <c r="F20" s="22">
        <f t="shared" si="0"/>
        <v>94.410000000000011</v>
      </c>
      <c r="G20" s="22">
        <f t="shared" si="0"/>
        <v>669.03</v>
      </c>
      <c r="H20" s="45"/>
    </row>
    <row r="21" spans="1:8" ht="16.5" customHeight="1" x14ac:dyDescent="0.2">
      <c r="A21" s="79" t="s">
        <v>18</v>
      </c>
      <c r="B21" s="20" t="s">
        <v>19</v>
      </c>
      <c r="C21" s="21">
        <v>100</v>
      </c>
      <c r="D21" s="7">
        <v>1.9</v>
      </c>
      <c r="E21" s="7">
        <v>3.9</v>
      </c>
      <c r="F21" s="7">
        <v>7.7</v>
      </c>
      <c r="G21" s="6">
        <v>119</v>
      </c>
      <c r="H21" s="44">
        <v>115</v>
      </c>
    </row>
    <row r="22" spans="1:8" x14ac:dyDescent="0.2">
      <c r="A22" s="79"/>
      <c r="B22" s="20" t="s">
        <v>151</v>
      </c>
      <c r="C22" s="21">
        <v>250</v>
      </c>
      <c r="D22" s="7">
        <v>4.33</v>
      </c>
      <c r="E22" s="7">
        <v>5.27</v>
      </c>
      <c r="F22" s="7">
        <v>11.27</v>
      </c>
      <c r="G22" s="6">
        <v>152.15</v>
      </c>
      <c r="H22" s="44">
        <v>143</v>
      </c>
    </row>
    <row r="23" spans="1:8" x14ac:dyDescent="0.2">
      <c r="A23" s="79"/>
      <c r="B23" s="20" t="s">
        <v>89</v>
      </c>
      <c r="C23" s="21">
        <v>280</v>
      </c>
      <c r="D23" s="7">
        <v>20.58</v>
      </c>
      <c r="E23" s="7">
        <v>21.27</v>
      </c>
      <c r="F23" s="7">
        <v>68.680000000000007</v>
      </c>
      <c r="G23" s="6">
        <v>510.88</v>
      </c>
      <c r="H23" s="44">
        <v>265</v>
      </c>
    </row>
    <row r="24" spans="1:8" x14ac:dyDescent="0.2">
      <c r="A24" s="79"/>
      <c r="B24" s="20" t="s">
        <v>21</v>
      </c>
      <c r="C24" s="21">
        <v>200</v>
      </c>
      <c r="D24" s="7">
        <v>0.08</v>
      </c>
      <c r="E24" s="7">
        <v>0</v>
      </c>
      <c r="F24" s="7">
        <v>10.62</v>
      </c>
      <c r="G24" s="6">
        <v>40.44</v>
      </c>
      <c r="H24" s="44">
        <v>508</v>
      </c>
    </row>
    <row r="25" spans="1:8" x14ac:dyDescent="0.2">
      <c r="A25" s="79"/>
      <c r="B25" s="20" t="s">
        <v>22</v>
      </c>
      <c r="C25" s="21">
        <v>30</v>
      </c>
      <c r="D25" s="7">
        <v>1.98</v>
      </c>
      <c r="E25" s="7">
        <v>0.36</v>
      </c>
      <c r="F25" s="7">
        <v>10.02</v>
      </c>
      <c r="G25" s="6">
        <v>52.2</v>
      </c>
      <c r="H25" s="44">
        <v>109</v>
      </c>
    </row>
    <row r="26" spans="1:8" x14ac:dyDescent="0.2">
      <c r="A26" s="79"/>
      <c r="B26" s="20" t="s">
        <v>23</v>
      </c>
      <c r="C26" s="21">
        <v>30</v>
      </c>
      <c r="D26" s="7">
        <v>2.37</v>
      </c>
      <c r="E26" s="7">
        <v>0.3</v>
      </c>
      <c r="F26" s="7">
        <v>14.76</v>
      </c>
      <c r="G26" s="6">
        <v>70.5</v>
      </c>
      <c r="H26" s="44">
        <v>108</v>
      </c>
    </row>
    <row r="27" spans="1:8" s="43" customFormat="1" x14ac:dyDescent="0.2">
      <c r="A27" s="79" t="s">
        <v>24</v>
      </c>
      <c r="B27" s="94"/>
      <c r="C27" s="22">
        <f>SUM(C21:C26)</f>
        <v>890</v>
      </c>
      <c r="D27" s="22">
        <f>SUM(D21:D26)</f>
        <v>31.24</v>
      </c>
      <c r="E27" s="22">
        <f>SUM(E21:E26)</f>
        <v>31.099999999999998</v>
      </c>
      <c r="F27" s="22">
        <f>SUM(F21:F26)</f>
        <v>123.05000000000001</v>
      </c>
      <c r="G27" s="22">
        <f>SUM(G21:G26)</f>
        <v>945.17000000000007</v>
      </c>
      <c r="H27" s="45"/>
    </row>
    <row r="28" spans="1:8" x14ac:dyDescent="0.2">
      <c r="A28" s="79" t="s">
        <v>25</v>
      </c>
      <c r="B28" s="20" t="s">
        <v>26</v>
      </c>
      <c r="C28" s="21">
        <v>200</v>
      </c>
      <c r="D28" s="7">
        <v>0</v>
      </c>
      <c r="E28" s="7">
        <v>0</v>
      </c>
      <c r="F28" s="7">
        <v>22</v>
      </c>
      <c r="G28" s="6">
        <v>95</v>
      </c>
      <c r="H28" s="44">
        <v>614</v>
      </c>
    </row>
    <row r="29" spans="1:8" ht="25.5" x14ac:dyDescent="0.2">
      <c r="A29" s="79"/>
      <c r="B29" s="20" t="s">
        <v>28</v>
      </c>
      <c r="C29" s="21">
        <v>100</v>
      </c>
      <c r="D29" s="7">
        <v>7.54</v>
      </c>
      <c r="E29" s="7">
        <v>7.87</v>
      </c>
      <c r="F29" s="7">
        <v>29.16</v>
      </c>
      <c r="G29" s="6">
        <v>235.4</v>
      </c>
      <c r="H29" s="8" t="s">
        <v>27</v>
      </c>
    </row>
    <row r="30" spans="1:8" s="43" customFormat="1" x14ac:dyDescent="0.2">
      <c r="A30" s="79" t="s">
        <v>29</v>
      </c>
      <c r="B30" s="94"/>
      <c r="C30" s="22">
        <f>SUM(C28:C29)</f>
        <v>300</v>
      </c>
      <c r="D30" s="22">
        <f t="shared" ref="D30:G30" si="1">SUM(D28:D29)</f>
        <v>7.54</v>
      </c>
      <c r="E30" s="22">
        <f t="shared" si="1"/>
        <v>7.87</v>
      </c>
      <c r="F30" s="22">
        <f t="shared" si="1"/>
        <v>51.16</v>
      </c>
      <c r="G30" s="22">
        <f t="shared" si="1"/>
        <v>330.4</v>
      </c>
      <c r="H30" s="45"/>
    </row>
    <row r="31" spans="1:8" s="43" customFormat="1" ht="13.5" thickBot="1" x14ac:dyDescent="0.25">
      <c r="A31" s="97" t="s">
        <v>30</v>
      </c>
      <c r="B31" s="98"/>
      <c r="C31" s="46">
        <f>SUM(C30,C27,C20)</f>
        <v>1740</v>
      </c>
      <c r="D31" s="46">
        <f>SUM(D30,D27,D20)</f>
        <v>57.519999999999996</v>
      </c>
      <c r="E31" s="46">
        <f>SUM(E30,E27,E20)</f>
        <v>58.099999999999994</v>
      </c>
      <c r="F31" s="46">
        <f>SUM(F30,F27,F20)</f>
        <v>268.62</v>
      </c>
      <c r="G31" s="46">
        <f>SUM(G30,G27,G20)</f>
        <v>1944.6000000000001</v>
      </c>
      <c r="H31" s="47"/>
    </row>
    <row r="32" spans="1:8" s="43" customFormat="1" x14ac:dyDescent="0.2">
      <c r="A32" s="99" t="s">
        <v>31</v>
      </c>
      <c r="B32" s="100"/>
      <c r="C32" s="100"/>
      <c r="D32" s="100"/>
      <c r="E32" s="100"/>
      <c r="F32" s="100"/>
      <c r="G32" s="100"/>
      <c r="H32" s="101"/>
    </row>
    <row r="33" spans="1:8" ht="15" customHeight="1" x14ac:dyDescent="0.2">
      <c r="A33" s="79" t="s">
        <v>12</v>
      </c>
      <c r="B33" s="20" t="s">
        <v>145</v>
      </c>
      <c r="C33" s="6">
        <v>200</v>
      </c>
      <c r="D33" s="7">
        <v>17.3</v>
      </c>
      <c r="E33" s="7">
        <v>19.04</v>
      </c>
      <c r="F33" s="7">
        <v>49.62</v>
      </c>
      <c r="G33" s="6">
        <v>405.54</v>
      </c>
      <c r="H33" s="8">
        <v>117</v>
      </c>
    </row>
    <row r="34" spans="1:8" x14ac:dyDescent="0.2">
      <c r="A34" s="79"/>
      <c r="B34" s="20" t="s">
        <v>150</v>
      </c>
      <c r="C34" s="6">
        <v>120</v>
      </c>
      <c r="D34" s="7">
        <v>0.96</v>
      </c>
      <c r="E34" s="7">
        <v>0.24</v>
      </c>
      <c r="F34" s="7">
        <v>9</v>
      </c>
      <c r="G34" s="6">
        <v>45.6</v>
      </c>
      <c r="H34" s="8">
        <v>112</v>
      </c>
    </row>
    <row r="35" spans="1:8" x14ac:dyDescent="0.2">
      <c r="A35" s="79"/>
      <c r="B35" s="20" t="s">
        <v>152</v>
      </c>
      <c r="C35" s="6">
        <v>40</v>
      </c>
      <c r="D35" s="7">
        <v>3</v>
      </c>
      <c r="E35" s="7">
        <v>0.16</v>
      </c>
      <c r="F35" s="7">
        <v>20.56</v>
      </c>
      <c r="G35" s="6">
        <v>104.8</v>
      </c>
      <c r="H35" s="8">
        <v>111</v>
      </c>
    </row>
    <row r="36" spans="1:8" s="43" customFormat="1" x14ac:dyDescent="0.2">
      <c r="A36" s="79"/>
      <c r="B36" s="20" t="s">
        <v>32</v>
      </c>
      <c r="C36" s="21">
        <v>200</v>
      </c>
      <c r="D36" s="7">
        <v>0.26</v>
      </c>
      <c r="E36" s="7">
        <v>0</v>
      </c>
      <c r="F36" s="7">
        <v>7.24</v>
      </c>
      <c r="G36" s="6">
        <v>30.84</v>
      </c>
      <c r="H36" s="44" t="s">
        <v>144</v>
      </c>
    </row>
    <row r="37" spans="1:8" x14ac:dyDescent="0.2">
      <c r="A37" s="79" t="s">
        <v>17</v>
      </c>
      <c r="B37" s="94"/>
      <c r="C37" s="22">
        <f>SUM(C33:C36)</f>
        <v>560</v>
      </c>
      <c r="D37" s="22">
        <f t="shared" ref="D37:G37" si="2">SUM(D33:D36)</f>
        <v>21.520000000000003</v>
      </c>
      <c r="E37" s="22">
        <f t="shared" si="2"/>
        <v>19.439999999999998</v>
      </c>
      <c r="F37" s="22">
        <f t="shared" si="2"/>
        <v>86.419999999999987</v>
      </c>
      <c r="G37" s="22">
        <f t="shared" si="2"/>
        <v>586.78000000000009</v>
      </c>
      <c r="H37" s="45"/>
    </row>
    <row r="38" spans="1:8" x14ac:dyDescent="0.2">
      <c r="A38" s="79" t="s">
        <v>18</v>
      </c>
      <c r="B38" s="20" t="s">
        <v>33</v>
      </c>
      <c r="C38" s="21">
        <v>100</v>
      </c>
      <c r="D38" s="7">
        <v>1.48</v>
      </c>
      <c r="E38" s="7">
        <v>2.62</v>
      </c>
      <c r="F38" s="7">
        <v>9.86</v>
      </c>
      <c r="G38" s="6">
        <v>68.739999999999995</v>
      </c>
      <c r="H38" s="44">
        <v>119</v>
      </c>
    </row>
    <row r="39" spans="1:8" x14ac:dyDescent="0.2">
      <c r="A39" s="79"/>
      <c r="B39" s="20" t="s">
        <v>35</v>
      </c>
      <c r="C39" s="21">
        <v>250</v>
      </c>
      <c r="D39" s="7">
        <v>3.08</v>
      </c>
      <c r="E39" s="7">
        <v>5.45</v>
      </c>
      <c r="F39" s="7">
        <v>17.420000000000002</v>
      </c>
      <c r="G39" s="6">
        <v>131.82</v>
      </c>
      <c r="H39" s="8" t="s">
        <v>34</v>
      </c>
    </row>
    <row r="40" spans="1:8" x14ac:dyDescent="0.2">
      <c r="A40" s="79"/>
      <c r="B40" s="20" t="s">
        <v>37</v>
      </c>
      <c r="C40" s="21">
        <v>100</v>
      </c>
      <c r="D40" s="7">
        <v>11.82</v>
      </c>
      <c r="E40" s="7">
        <v>13.52</v>
      </c>
      <c r="F40" s="7">
        <v>11.75</v>
      </c>
      <c r="G40" s="6">
        <v>153.52000000000001</v>
      </c>
      <c r="H40" s="8" t="s">
        <v>36</v>
      </c>
    </row>
    <row r="41" spans="1:8" x14ac:dyDescent="0.2">
      <c r="A41" s="79"/>
      <c r="B41" s="20" t="s">
        <v>38</v>
      </c>
      <c r="C41" s="21">
        <v>180</v>
      </c>
      <c r="D41" s="7">
        <v>6.79</v>
      </c>
      <c r="E41" s="7">
        <v>6.01</v>
      </c>
      <c r="F41" s="7">
        <v>42.71</v>
      </c>
      <c r="G41" s="6">
        <v>229.68</v>
      </c>
      <c r="H41" s="44">
        <v>291</v>
      </c>
    </row>
    <row r="42" spans="1:8" x14ac:dyDescent="0.2">
      <c r="A42" s="79"/>
      <c r="B42" s="20" t="s">
        <v>40</v>
      </c>
      <c r="C42" s="21">
        <v>200</v>
      </c>
      <c r="D42" s="7">
        <v>1.92</v>
      </c>
      <c r="E42" s="7">
        <v>0.12</v>
      </c>
      <c r="F42" s="7">
        <v>25.86</v>
      </c>
      <c r="G42" s="6">
        <v>112.36</v>
      </c>
      <c r="H42" s="8" t="s">
        <v>39</v>
      </c>
    </row>
    <row r="43" spans="1:8" x14ac:dyDescent="0.2">
      <c r="A43" s="79"/>
      <c r="B43" s="20" t="s">
        <v>23</v>
      </c>
      <c r="C43" s="21">
        <v>30</v>
      </c>
      <c r="D43" s="7">
        <v>2.37</v>
      </c>
      <c r="E43" s="7">
        <v>0.3</v>
      </c>
      <c r="F43" s="7">
        <v>14.76</v>
      </c>
      <c r="G43" s="6">
        <v>70.5</v>
      </c>
      <c r="H43" s="44">
        <v>108</v>
      </c>
    </row>
    <row r="44" spans="1:8" s="43" customFormat="1" x14ac:dyDescent="0.2">
      <c r="A44" s="79"/>
      <c r="B44" s="20" t="s">
        <v>22</v>
      </c>
      <c r="C44" s="21">
        <v>30</v>
      </c>
      <c r="D44" s="7">
        <v>1.98</v>
      </c>
      <c r="E44" s="7">
        <v>0.36</v>
      </c>
      <c r="F44" s="7">
        <v>10.02</v>
      </c>
      <c r="G44" s="6">
        <v>52.2</v>
      </c>
      <c r="H44" s="44">
        <v>109</v>
      </c>
    </row>
    <row r="45" spans="1:8" x14ac:dyDescent="0.2">
      <c r="A45" s="79" t="s">
        <v>24</v>
      </c>
      <c r="B45" s="94"/>
      <c r="C45" s="22">
        <f>SUM(C38:C44)</f>
        <v>890</v>
      </c>
      <c r="D45" s="22">
        <f t="shared" ref="D45:G45" si="3">SUM(D38:D44)</f>
        <v>29.440000000000005</v>
      </c>
      <c r="E45" s="22">
        <f t="shared" si="3"/>
        <v>28.380000000000003</v>
      </c>
      <c r="F45" s="22">
        <f t="shared" si="3"/>
        <v>132.38000000000002</v>
      </c>
      <c r="G45" s="22">
        <f t="shared" si="3"/>
        <v>818.82</v>
      </c>
      <c r="H45" s="45"/>
    </row>
    <row r="46" spans="1:8" x14ac:dyDescent="0.2">
      <c r="A46" s="79" t="s">
        <v>25</v>
      </c>
      <c r="B46" s="20" t="s">
        <v>42</v>
      </c>
      <c r="C46" s="21">
        <v>200</v>
      </c>
      <c r="D46" s="7">
        <v>5.4</v>
      </c>
      <c r="E46" s="7">
        <v>5</v>
      </c>
      <c r="F46" s="7">
        <v>18.600000000000001</v>
      </c>
      <c r="G46" s="6">
        <v>158</v>
      </c>
      <c r="H46" s="8" t="s">
        <v>41</v>
      </c>
    </row>
    <row r="47" spans="1:8" s="43" customFormat="1" ht="25.5" x14ac:dyDescent="0.2">
      <c r="A47" s="79"/>
      <c r="B47" s="20" t="s">
        <v>44</v>
      </c>
      <c r="C47" s="21">
        <v>100</v>
      </c>
      <c r="D47" s="7">
        <v>4.8899999999999997</v>
      </c>
      <c r="E47" s="7">
        <v>3.73</v>
      </c>
      <c r="F47" s="7">
        <v>30.07</v>
      </c>
      <c r="G47" s="6">
        <v>193.04</v>
      </c>
      <c r="H47" s="8" t="s">
        <v>43</v>
      </c>
    </row>
    <row r="48" spans="1:8" s="43" customFormat="1" x14ac:dyDescent="0.2">
      <c r="A48" s="79" t="s">
        <v>29</v>
      </c>
      <c r="B48" s="94"/>
      <c r="C48" s="22">
        <f>SUM(C46:C47)</f>
        <v>300</v>
      </c>
      <c r="D48" s="22">
        <f t="shared" ref="D48:G48" si="4">SUM(D46:D47)</f>
        <v>10.29</v>
      </c>
      <c r="E48" s="22">
        <f t="shared" si="4"/>
        <v>8.73</v>
      </c>
      <c r="F48" s="22">
        <f t="shared" si="4"/>
        <v>48.67</v>
      </c>
      <c r="G48" s="22">
        <f t="shared" si="4"/>
        <v>351.03999999999996</v>
      </c>
      <c r="H48" s="45"/>
    </row>
    <row r="49" spans="1:8" s="43" customFormat="1" ht="13.5" thickBot="1" x14ac:dyDescent="0.25">
      <c r="A49" s="97" t="s">
        <v>30</v>
      </c>
      <c r="B49" s="98"/>
      <c r="C49" s="46">
        <f>SUM(C48,C45,C37)</f>
        <v>1750</v>
      </c>
      <c r="D49" s="46">
        <f t="shared" ref="D49:G49" si="5">SUM(D48,D45,D37)</f>
        <v>61.250000000000007</v>
      </c>
      <c r="E49" s="46">
        <f t="shared" si="5"/>
        <v>56.55</v>
      </c>
      <c r="F49" s="46">
        <f t="shared" si="5"/>
        <v>267.47000000000003</v>
      </c>
      <c r="G49" s="46">
        <f t="shared" si="5"/>
        <v>1756.6400000000003</v>
      </c>
      <c r="H49" s="47"/>
    </row>
    <row r="50" spans="1:8" x14ac:dyDescent="0.2">
      <c r="A50" s="99" t="s">
        <v>45</v>
      </c>
      <c r="B50" s="100"/>
      <c r="C50" s="100"/>
      <c r="D50" s="100"/>
      <c r="E50" s="100"/>
      <c r="F50" s="100"/>
      <c r="G50" s="100"/>
      <c r="H50" s="101"/>
    </row>
    <row r="51" spans="1:8" ht="25.5" x14ac:dyDescent="0.2">
      <c r="A51" s="79" t="s">
        <v>12</v>
      </c>
      <c r="B51" s="20" t="s">
        <v>46</v>
      </c>
      <c r="C51" s="21">
        <v>250</v>
      </c>
      <c r="D51" s="7">
        <v>12.3</v>
      </c>
      <c r="E51" s="7">
        <v>15.55</v>
      </c>
      <c r="F51" s="7">
        <v>35.200000000000003</v>
      </c>
      <c r="G51" s="6">
        <v>305.10000000000002</v>
      </c>
      <c r="H51" s="44">
        <v>266</v>
      </c>
    </row>
    <row r="52" spans="1:8" x14ac:dyDescent="0.2">
      <c r="A52" s="79"/>
      <c r="B52" s="20" t="s">
        <v>47</v>
      </c>
      <c r="C52" s="21">
        <v>50</v>
      </c>
      <c r="D52" s="7">
        <v>2.4</v>
      </c>
      <c r="E52" s="7">
        <v>1.4</v>
      </c>
      <c r="F52" s="7">
        <v>28.85</v>
      </c>
      <c r="G52" s="6">
        <v>137.9</v>
      </c>
      <c r="H52" s="44">
        <v>589</v>
      </c>
    </row>
    <row r="53" spans="1:8" x14ac:dyDescent="0.2">
      <c r="A53" s="79"/>
      <c r="B53" s="20" t="s">
        <v>152</v>
      </c>
      <c r="C53" s="6">
        <v>40</v>
      </c>
      <c r="D53" s="7">
        <v>3</v>
      </c>
      <c r="E53" s="7">
        <v>0.16</v>
      </c>
      <c r="F53" s="7">
        <v>20.56</v>
      </c>
      <c r="G53" s="6">
        <v>104.8</v>
      </c>
      <c r="H53" s="8">
        <v>111</v>
      </c>
    </row>
    <row r="54" spans="1:8" x14ac:dyDescent="0.2">
      <c r="A54" s="79"/>
      <c r="B54" s="20" t="s">
        <v>80</v>
      </c>
      <c r="C54" s="21">
        <v>10</v>
      </c>
      <c r="D54" s="7">
        <v>2.3199999999999998</v>
      </c>
      <c r="E54" s="7">
        <v>2.95</v>
      </c>
      <c r="F54" s="7">
        <v>0</v>
      </c>
      <c r="G54" s="6">
        <v>36.4</v>
      </c>
      <c r="H54" s="8" t="s">
        <v>79</v>
      </c>
    </row>
    <row r="55" spans="1:8" s="43" customFormat="1" x14ac:dyDescent="0.2">
      <c r="A55" s="79"/>
      <c r="B55" s="20" t="s">
        <v>16</v>
      </c>
      <c r="C55" s="21">
        <v>200</v>
      </c>
      <c r="D55" s="7">
        <v>0.2</v>
      </c>
      <c r="E55" s="7">
        <v>0</v>
      </c>
      <c r="F55" s="7">
        <v>7.02</v>
      </c>
      <c r="G55" s="6">
        <v>28.46</v>
      </c>
      <c r="H55" s="44" t="s">
        <v>143</v>
      </c>
    </row>
    <row r="56" spans="1:8" ht="16.5" customHeight="1" x14ac:dyDescent="0.2">
      <c r="A56" s="79" t="s">
        <v>17</v>
      </c>
      <c r="B56" s="94"/>
      <c r="C56" s="22">
        <f>SUM(C51:C55)</f>
        <v>550</v>
      </c>
      <c r="D56" s="22">
        <f t="shared" ref="D56:G56" si="6">SUM(D51:D55)</f>
        <v>20.220000000000002</v>
      </c>
      <c r="E56" s="22">
        <f t="shared" si="6"/>
        <v>20.059999999999999</v>
      </c>
      <c r="F56" s="22">
        <f t="shared" si="6"/>
        <v>91.63000000000001</v>
      </c>
      <c r="G56" s="22">
        <f t="shared" si="6"/>
        <v>612.66</v>
      </c>
      <c r="H56" s="45"/>
    </row>
    <row r="57" spans="1:8" x14ac:dyDescent="0.2">
      <c r="A57" s="79" t="s">
        <v>18</v>
      </c>
      <c r="B57" s="20" t="s">
        <v>49</v>
      </c>
      <c r="C57" s="21">
        <v>100</v>
      </c>
      <c r="D57" s="7">
        <v>1.6</v>
      </c>
      <c r="E57" s="7">
        <v>5.0999999999999996</v>
      </c>
      <c r="F57" s="7">
        <v>11.9</v>
      </c>
      <c r="G57" s="6">
        <v>136</v>
      </c>
      <c r="H57" s="8" t="s">
        <v>48</v>
      </c>
    </row>
    <row r="58" spans="1:8" x14ac:dyDescent="0.2">
      <c r="A58" s="79"/>
      <c r="B58" s="20" t="s">
        <v>50</v>
      </c>
      <c r="C58" s="21">
        <v>250</v>
      </c>
      <c r="D58" s="7">
        <v>2.25</v>
      </c>
      <c r="E58" s="7">
        <v>3.6</v>
      </c>
      <c r="F58" s="7">
        <v>16.920000000000002</v>
      </c>
      <c r="G58" s="6">
        <v>118.85</v>
      </c>
      <c r="H58" s="44">
        <v>131</v>
      </c>
    </row>
    <row r="59" spans="1:8" x14ac:dyDescent="0.2">
      <c r="A59" s="79"/>
      <c r="B59" s="20" t="s">
        <v>177</v>
      </c>
      <c r="C59" s="21">
        <v>100</v>
      </c>
      <c r="D59" s="7">
        <v>11.95</v>
      </c>
      <c r="E59" s="7">
        <v>9.9499999999999993</v>
      </c>
      <c r="F59" s="7">
        <v>10.050000000000001</v>
      </c>
      <c r="G59" s="6">
        <v>157.44</v>
      </c>
      <c r="H59" s="44">
        <v>342</v>
      </c>
    </row>
    <row r="60" spans="1:8" x14ac:dyDescent="0.2">
      <c r="A60" s="79"/>
      <c r="B60" s="20" t="s">
        <v>51</v>
      </c>
      <c r="C60" s="21">
        <v>180</v>
      </c>
      <c r="D60" s="7">
        <v>8.56</v>
      </c>
      <c r="E60" s="7">
        <v>12.43</v>
      </c>
      <c r="F60" s="7">
        <v>46.58</v>
      </c>
      <c r="G60" s="6">
        <v>239.74</v>
      </c>
      <c r="H60" s="44">
        <v>58</v>
      </c>
    </row>
    <row r="61" spans="1:8" x14ac:dyDescent="0.2">
      <c r="A61" s="79"/>
      <c r="B61" s="20" t="s">
        <v>52</v>
      </c>
      <c r="C61" s="21">
        <v>200</v>
      </c>
      <c r="D61" s="7">
        <v>0.32</v>
      </c>
      <c r="E61" s="7">
        <v>0.14000000000000001</v>
      </c>
      <c r="F61" s="7">
        <v>11.46</v>
      </c>
      <c r="G61" s="6">
        <v>48.32</v>
      </c>
      <c r="H61" s="44">
        <v>519</v>
      </c>
    </row>
    <row r="62" spans="1:8" x14ac:dyDescent="0.2">
      <c r="A62" s="79"/>
      <c r="B62" s="20" t="s">
        <v>23</v>
      </c>
      <c r="C62" s="21">
        <v>30</v>
      </c>
      <c r="D62" s="7">
        <v>2.37</v>
      </c>
      <c r="E62" s="7">
        <v>0.3</v>
      </c>
      <c r="F62" s="7">
        <v>14.76</v>
      </c>
      <c r="G62" s="6">
        <v>70.5</v>
      </c>
      <c r="H62" s="44">
        <v>108</v>
      </c>
    </row>
    <row r="63" spans="1:8" s="43" customFormat="1" x14ac:dyDescent="0.2">
      <c r="A63" s="79"/>
      <c r="B63" s="20" t="s">
        <v>22</v>
      </c>
      <c r="C63" s="21">
        <v>30</v>
      </c>
      <c r="D63" s="7">
        <v>1.98</v>
      </c>
      <c r="E63" s="7">
        <v>0.36</v>
      </c>
      <c r="F63" s="7">
        <v>10.02</v>
      </c>
      <c r="G63" s="6">
        <v>52.2</v>
      </c>
      <c r="H63" s="44">
        <v>109</v>
      </c>
    </row>
    <row r="64" spans="1:8" x14ac:dyDescent="0.2">
      <c r="A64" s="79" t="s">
        <v>24</v>
      </c>
      <c r="B64" s="94"/>
      <c r="C64" s="22">
        <f>SUM(C57:C63)</f>
        <v>890</v>
      </c>
      <c r="D64" s="22">
        <f t="shared" ref="D64:G64" si="7">SUM(D57:D63)</f>
        <v>29.03</v>
      </c>
      <c r="E64" s="22">
        <f t="shared" si="7"/>
        <v>31.88</v>
      </c>
      <c r="F64" s="22">
        <f t="shared" si="7"/>
        <v>121.69</v>
      </c>
      <c r="G64" s="22">
        <f t="shared" si="7"/>
        <v>823.05000000000007</v>
      </c>
      <c r="H64" s="45"/>
    </row>
    <row r="65" spans="1:8" x14ac:dyDescent="0.2">
      <c r="A65" s="79" t="s">
        <v>25</v>
      </c>
      <c r="B65" s="20" t="s">
        <v>54</v>
      </c>
      <c r="C65" s="21">
        <v>200</v>
      </c>
      <c r="D65" s="7">
        <v>0.3</v>
      </c>
      <c r="E65" s="7">
        <v>0.12</v>
      </c>
      <c r="F65" s="7">
        <v>9.18</v>
      </c>
      <c r="G65" s="6">
        <v>39.74</v>
      </c>
      <c r="H65" s="8" t="s">
        <v>53</v>
      </c>
    </row>
    <row r="66" spans="1:8" s="43" customFormat="1" x14ac:dyDescent="0.2">
      <c r="A66" s="79"/>
      <c r="B66" s="20" t="s">
        <v>55</v>
      </c>
      <c r="C66" s="21">
        <v>100</v>
      </c>
      <c r="D66" s="7">
        <v>7.5</v>
      </c>
      <c r="E66" s="7">
        <v>7.89</v>
      </c>
      <c r="F66" s="7">
        <v>39.119999999999997</v>
      </c>
      <c r="G66" s="6">
        <v>206.93</v>
      </c>
      <c r="H66" s="44">
        <v>540</v>
      </c>
    </row>
    <row r="67" spans="1:8" s="43" customFormat="1" x14ac:dyDescent="0.2">
      <c r="A67" s="79" t="s">
        <v>29</v>
      </c>
      <c r="B67" s="94"/>
      <c r="C67" s="22">
        <f>SUM(C65:C66)</f>
        <v>300</v>
      </c>
      <c r="D67" s="22">
        <f t="shared" ref="D67:G67" si="8">SUM(D65:D66)</f>
        <v>7.8</v>
      </c>
      <c r="E67" s="22">
        <f t="shared" si="8"/>
        <v>8.01</v>
      </c>
      <c r="F67" s="22">
        <f t="shared" si="8"/>
        <v>48.3</v>
      </c>
      <c r="G67" s="22">
        <f t="shared" si="8"/>
        <v>246.67000000000002</v>
      </c>
      <c r="H67" s="45"/>
    </row>
    <row r="68" spans="1:8" s="43" customFormat="1" ht="13.5" thickBot="1" x14ac:dyDescent="0.25">
      <c r="A68" s="97" t="s">
        <v>30</v>
      </c>
      <c r="B68" s="98"/>
      <c r="C68" s="46">
        <f>SUM(C67,C64,C56)</f>
        <v>1740</v>
      </c>
      <c r="D68" s="46">
        <f t="shared" ref="D68:G68" si="9">SUM(D67,D64,D56)</f>
        <v>57.05</v>
      </c>
      <c r="E68" s="46">
        <f t="shared" si="9"/>
        <v>59.95</v>
      </c>
      <c r="F68" s="46">
        <f t="shared" si="9"/>
        <v>261.62</v>
      </c>
      <c r="G68" s="46">
        <f t="shared" si="9"/>
        <v>1682.38</v>
      </c>
      <c r="H68" s="47"/>
    </row>
    <row r="69" spans="1:8" x14ac:dyDescent="0.2">
      <c r="A69" s="99" t="s">
        <v>56</v>
      </c>
      <c r="B69" s="100"/>
      <c r="C69" s="100"/>
      <c r="D69" s="100"/>
      <c r="E69" s="100"/>
      <c r="F69" s="100"/>
      <c r="G69" s="100"/>
      <c r="H69" s="101"/>
    </row>
    <row r="70" spans="1:8" x14ac:dyDescent="0.2">
      <c r="A70" s="79" t="s">
        <v>12</v>
      </c>
      <c r="B70" s="20" t="s">
        <v>165</v>
      </c>
      <c r="C70" s="21">
        <v>100</v>
      </c>
      <c r="D70" s="7">
        <v>10.98</v>
      </c>
      <c r="E70" s="7">
        <v>11.68</v>
      </c>
      <c r="F70" s="7">
        <v>12.3</v>
      </c>
      <c r="G70" s="6">
        <v>182.49</v>
      </c>
      <c r="H70" s="74">
        <v>301</v>
      </c>
    </row>
    <row r="71" spans="1:8" x14ac:dyDescent="0.2">
      <c r="A71" s="79"/>
      <c r="B71" s="20" t="s">
        <v>166</v>
      </c>
      <c r="C71" s="21">
        <v>150</v>
      </c>
      <c r="D71" s="7">
        <v>4.04</v>
      </c>
      <c r="E71" s="7">
        <v>4.9800000000000004</v>
      </c>
      <c r="F71" s="7">
        <v>6.8</v>
      </c>
      <c r="G71" s="6">
        <v>180.47</v>
      </c>
      <c r="H71" s="74">
        <v>50</v>
      </c>
    </row>
    <row r="72" spans="1:8" s="43" customFormat="1" x14ac:dyDescent="0.2">
      <c r="A72" s="79"/>
      <c r="B72" s="20" t="s">
        <v>163</v>
      </c>
      <c r="C72" s="21">
        <v>100</v>
      </c>
      <c r="D72" s="7">
        <v>3.9</v>
      </c>
      <c r="E72" s="7">
        <v>2.59</v>
      </c>
      <c r="F72" s="7">
        <v>51.07</v>
      </c>
      <c r="G72" s="6">
        <v>162.49</v>
      </c>
      <c r="H72" s="75" t="s">
        <v>164</v>
      </c>
    </row>
    <row r="73" spans="1:8" x14ac:dyDescent="0.2">
      <c r="A73" s="79"/>
      <c r="B73" s="20" t="s">
        <v>32</v>
      </c>
      <c r="C73" s="21">
        <v>200</v>
      </c>
      <c r="D73" s="7">
        <v>0.26</v>
      </c>
      <c r="E73" s="7">
        <v>0</v>
      </c>
      <c r="F73" s="7">
        <v>7.24</v>
      </c>
      <c r="G73" s="6">
        <v>30.84</v>
      </c>
      <c r="H73" s="44" t="s">
        <v>144</v>
      </c>
    </row>
    <row r="74" spans="1:8" x14ac:dyDescent="0.2">
      <c r="A74" s="79" t="s">
        <v>17</v>
      </c>
      <c r="B74" s="94"/>
      <c r="C74" s="22">
        <f>SUM(C70:C73)</f>
        <v>550</v>
      </c>
      <c r="D74" s="22">
        <f t="shared" ref="D74:G74" si="10">SUM(D70:D73)</f>
        <v>19.18</v>
      </c>
      <c r="E74" s="22">
        <f t="shared" si="10"/>
        <v>19.25</v>
      </c>
      <c r="F74" s="60">
        <f>SUM(F70:F73)</f>
        <v>77.41</v>
      </c>
      <c r="G74" s="22">
        <f t="shared" si="10"/>
        <v>556.29000000000008</v>
      </c>
      <c r="H74" s="45"/>
    </row>
    <row r="75" spans="1:8" ht="25.5" x14ac:dyDescent="0.2">
      <c r="A75" s="79" t="s">
        <v>18</v>
      </c>
      <c r="B75" s="20" t="s">
        <v>57</v>
      </c>
      <c r="C75" s="21">
        <v>100</v>
      </c>
      <c r="D75" s="7">
        <v>1.07</v>
      </c>
      <c r="E75" s="7">
        <v>5.3</v>
      </c>
      <c r="F75" s="7">
        <v>10.5</v>
      </c>
      <c r="G75" s="6">
        <v>96</v>
      </c>
      <c r="H75" s="44">
        <v>66</v>
      </c>
    </row>
    <row r="76" spans="1:8" ht="25.5" x14ac:dyDescent="0.2">
      <c r="A76" s="79"/>
      <c r="B76" s="20" t="s">
        <v>59</v>
      </c>
      <c r="C76" s="21">
        <v>250</v>
      </c>
      <c r="D76" s="7">
        <v>2.8</v>
      </c>
      <c r="E76" s="7">
        <v>5.27</v>
      </c>
      <c r="F76" s="7">
        <v>9.25</v>
      </c>
      <c r="G76" s="6">
        <v>116.58</v>
      </c>
      <c r="H76" s="8" t="s">
        <v>58</v>
      </c>
    </row>
    <row r="77" spans="1:8" x14ac:dyDescent="0.2">
      <c r="A77" s="79"/>
      <c r="B77" s="20" t="s">
        <v>60</v>
      </c>
      <c r="C77" s="21">
        <v>100</v>
      </c>
      <c r="D77" s="7">
        <v>11.77</v>
      </c>
      <c r="E77" s="7">
        <v>11.02</v>
      </c>
      <c r="F77" s="7">
        <v>11.37</v>
      </c>
      <c r="G77" s="6">
        <v>199.05</v>
      </c>
      <c r="H77" s="44">
        <v>410</v>
      </c>
    </row>
    <row r="78" spans="1:8" x14ac:dyDescent="0.2">
      <c r="A78" s="79"/>
      <c r="B78" s="20" t="s">
        <v>62</v>
      </c>
      <c r="C78" s="21">
        <v>180</v>
      </c>
      <c r="D78" s="7">
        <v>10.68</v>
      </c>
      <c r="E78" s="7">
        <v>9.4499999999999993</v>
      </c>
      <c r="F78" s="7">
        <v>49.09</v>
      </c>
      <c r="G78" s="6">
        <v>283.79000000000002</v>
      </c>
      <c r="H78" s="8" t="s">
        <v>61</v>
      </c>
    </row>
    <row r="79" spans="1:8" x14ac:dyDescent="0.2">
      <c r="A79" s="79"/>
      <c r="B79" s="20" t="s">
        <v>21</v>
      </c>
      <c r="C79" s="21">
        <v>200</v>
      </c>
      <c r="D79" s="7">
        <v>0.08</v>
      </c>
      <c r="E79" s="7">
        <v>0</v>
      </c>
      <c r="F79" s="7">
        <v>10.62</v>
      </c>
      <c r="G79" s="6">
        <v>40.44</v>
      </c>
      <c r="H79" s="44">
        <v>508</v>
      </c>
    </row>
    <row r="80" spans="1:8" s="43" customFormat="1" x14ac:dyDescent="0.2">
      <c r="A80" s="79"/>
      <c r="B80" s="20" t="s">
        <v>23</v>
      </c>
      <c r="C80" s="21">
        <v>30</v>
      </c>
      <c r="D80" s="7">
        <v>2.37</v>
      </c>
      <c r="E80" s="7">
        <v>0.3</v>
      </c>
      <c r="F80" s="7">
        <v>14.76</v>
      </c>
      <c r="G80" s="6">
        <v>70.5</v>
      </c>
      <c r="H80" s="44">
        <v>108</v>
      </c>
    </row>
    <row r="81" spans="1:8" ht="14.25" customHeight="1" x14ac:dyDescent="0.2">
      <c r="A81" s="79"/>
      <c r="B81" s="20" t="s">
        <v>22</v>
      </c>
      <c r="C81" s="21">
        <v>30</v>
      </c>
      <c r="D81" s="7">
        <v>1.98</v>
      </c>
      <c r="E81" s="7">
        <v>0.36</v>
      </c>
      <c r="F81" s="7">
        <v>10.02</v>
      </c>
      <c r="G81" s="6">
        <v>52.2</v>
      </c>
      <c r="H81" s="44">
        <v>109</v>
      </c>
    </row>
    <row r="82" spans="1:8" x14ac:dyDescent="0.2">
      <c r="A82" s="79" t="s">
        <v>24</v>
      </c>
      <c r="B82" s="94"/>
      <c r="C82" s="22">
        <f>SUM(C75:C81)</f>
        <v>890</v>
      </c>
      <c r="D82" s="22">
        <f t="shared" ref="D82:G82" si="11">SUM(D75:D81)</f>
        <v>30.75</v>
      </c>
      <c r="E82" s="22">
        <f t="shared" si="11"/>
        <v>31.7</v>
      </c>
      <c r="F82" s="22">
        <f t="shared" si="11"/>
        <v>115.61000000000001</v>
      </c>
      <c r="G82" s="22">
        <f t="shared" si="11"/>
        <v>858.56000000000017</v>
      </c>
      <c r="H82" s="45"/>
    </row>
    <row r="83" spans="1:8" s="43" customFormat="1" x14ac:dyDescent="0.2">
      <c r="A83" s="79" t="s">
        <v>25</v>
      </c>
      <c r="B83" s="20" t="s">
        <v>64</v>
      </c>
      <c r="C83" s="21">
        <v>200</v>
      </c>
      <c r="D83" s="7">
        <v>0.2</v>
      </c>
      <c r="E83" s="7">
        <v>0.2</v>
      </c>
      <c r="F83" s="7">
        <v>22.8</v>
      </c>
      <c r="G83" s="6">
        <v>100</v>
      </c>
      <c r="H83" s="8" t="s">
        <v>63</v>
      </c>
    </row>
    <row r="84" spans="1:8" s="43" customFormat="1" x14ac:dyDescent="0.2">
      <c r="A84" s="79"/>
      <c r="B84" s="20" t="s">
        <v>66</v>
      </c>
      <c r="C84" s="21">
        <v>100</v>
      </c>
      <c r="D84" s="7">
        <v>7.45</v>
      </c>
      <c r="E84" s="7">
        <v>7.67</v>
      </c>
      <c r="F84" s="7">
        <v>28.21</v>
      </c>
      <c r="G84" s="6">
        <v>266.49</v>
      </c>
      <c r="H84" s="8" t="s">
        <v>65</v>
      </c>
    </row>
    <row r="85" spans="1:8" s="43" customFormat="1" x14ac:dyDescent="0.2">
      <c r="A85" s="79" t="s">
        <v>29</v>
      </c>
      <c r="B85" s="94"/>
      <c r="C85" s="22">
        <f>SUM(C83:C84)</f>
        <v>300</v>
      </c>
      <c r="D85" s="22">
        <f t="shared" ref="D85:G85" si="12">SUM(D83:D84)</f>
        <v>7.65</v>
      </c>
      <c r="E85" s="22">
        <f t="shared" si="12"/>
        <v>7.87</v>
      </c>
      <c r="F85" s="22">
        <f t="shared" si="12"/>
        <v>51.010000000000005</v>
      </c>
      <c r="G85" s="22">
        <f t="shared" si="12"/>
        <v>366.49</v>
      </c>
      <c r="H85" s="45"/>
    </row>
    <row r="86" spans="1:8" ht="13.5" thickBot="1" x14ac:dyDescent="0.25">
      <c r="A86" s="97" t="s">
        <v>30</v>
      </c>
      <c r="B86" s="98"/>
      <c r="C86" s="46">
        <f>SUM(C85,C82,C74)</f>
        <v>1740</v>
      </c>
      <c r="D86" s="46">
        <f t="shared" ref="D86:G86" si="13">SUM(D85,D82,D74)</f>
        <v>57.58</v>
      </c>
      <c r="E86" s="46">
        <f t="shared" si="13"/>
        <v>58.82</v>
      </c>
      <c r="F86" s="46">
        <f t="shared" si="13"/>
        <v>244.03</v>
      </c>
      <c r="G86" s="46">
        <f t="shared" si="13"/>
        <v>1781.3400000000001</v>
      </c>
      <c r="H86" s="47"/>
    </row>
    <row r="87" spans="1:8" x14ac:dyDescent="0.2">
      <c r="A87" s="99" t="s">
        <v>67</v>
      </c>
      <c r="B87" s="100"/>
      <c r="C87" s="100"/>
      <c r="D87" s="100"/>
      <c r="E87" s="100"/>
      <c r="F87" s="100"/>
      <c r="G87" s="100"/>
      <c r="H87" s="101"/>
    </row>
    <row r="88" spans="1:8" x14ac:dyDescent="0.2">
      <c r="A88" s="79" t="s">
        <v>12</v>
      </c>
      <c r="B88" s="77" t="s">
        <v>68</v>
      </c>
      <c r="C88" s="78">
        <v>250</v>
      </c>
      <c r="D88" s="7">
        <v>9.98</v>
      </c>
      <c r="E88" s="7">
        <v>11.95</v>
      </c>
      <c r="F88" s="7">
        <v>24.18</v>
      </c>
      <c r="G88" s="6">
        <v>205.13</v>
      </c>
      <c r="H88" s="44">
        <v>165</v>
      </c>
    </row>
    <row r="89" spans="1:8" x14ac:dyDescent="0.2">
      <c r="A89" s="79"/>
      <c r="B89" s="77" t="s">
        <v>158</v>
      </c>
      <c r="C89" s="78">
        <v>100</v>
      </c>
      <c r="D89" s="7">
        <v>8.74</v>
      </c>
      <c r="E89" s="7">
        <v>8.65</v>
      </c>
      <c r="F89" s="7">
        <v>47.43</v>
      </c>
      <c r="G89" s="6">
        <v>313.97000000000003</v>
      </c>
      <c r="H89" s="44">
        <v>563</v>
      </c>
    </row>
    <row r="90" spans="1:8" x14ac:dyDescent="0.2">
      <c r="A90" s="79"/>
      <c r="B90" s="20" t="s">
        <v>16</v>
      </c>
      <c r="C90" s="21">
        <v>200</v>
      </c>
      <c r="D90" s="7">
        <v>0.2</v>
      </c>
      <c r="E90" s="7">
        <v>0</v>
      </c>
      <c r="F90" s="7">
        <v>7.02</v>
      </c>
      <c r="G90" s="6">
        <v>28.46</v>
      </c>
      <c r="H90" s="44" t="s">
        <v>143</v>
      </c>
    </row>
    <row r="91" spans="1:8" ht="17.25" customHeight="1" x14ac:dyDescent="0.2">
      <c r="A91" s="79" t="s">
        <v>17</v>
      </c>
      <c r="B91" s="94"/>
      <c r="C91" s="22">
        <f>SUM(C88:C90)</f>
        <v>550</v>
      </c>
      <c r="D91" s="22">
        <f>SUM(D88:D90)</f>
        <v>18.919999999999998</v>
      </c>
      <c r="E91" s="22">
        <f>SUM(E88:E90)</f>
        <v>20.6</v>
      </c>
      <c r="F91" s="22">
        <f>SUM(F88:F90)</f>
        <v>78.63</v>
      </c>
      <c r="G91" s="22">
        <f>SUM(G88:G90)</f>
        <v>547.56000000000006</v>
      </c>
      <c r="H91" s="45"/>
    </row>
    <row r="92" spans="1:8" x14ac:dyDescent="0.2">
      <c r="A92" s="79" t="s">
        <v>18</v>
      </c>
      <c r="B92" s="20" t="s">
        <v>69</v>
      </c>
      <c r="C92" s="21">
        <v>100</v>
      </c>
      <c r="D92" s="7">
        <v>2.2999999999999998</v>
      </c>
      <c r="E92" s="7">
        <v>6.8</v>
      </c>
      <c r="F92" s="7">
        <v>11.8</v>
      </c>
      <c r="G92" s="6">
        <v>130</v>
      </c>
      <c r="H92" s="44">
        <v>76</v>
      </c>
    </row>
    <row r="93" spans="1:8" x14ac:dyDescent="0.2">
      <c r="A93" s="79"/>
      <c r="B93" s="20" t="s">
        <v>141</v>
      </c>
      <c r="C93" s="21">
        <v>250</v>
      </c>
      <c r="D93" s="7">
        <v>3.3</v>
      </c>
      <c r="E93" s="7">
        <v>5.25</v>
      </c>
      <c r="F93" s="7">
        <v>18.13</v>
      </c>
      <c r="G93" s="6">
        <v>111</v>
      </c>
      <c r="H93" s="8" t="s">
        <v>70</v>
      </c>
    </row>
    <row r="94" spans="1:8" x14ac:dyDescent="0.2">
      <c r="A94" s="79"/>
      <c r="B94" s="20" t="s">
        <v>71</v>
      </c>
      <c r="C94" s="21">
        <v>100</v>
      </c>
      <c r="D94" s="7">
        <v>9.91</v>
      </c>
      <c r="E94" s="7">
        <v>11.33</v>
      </c>
      <c r="F94" s="7">
        <v>7.06</v>
      </c>
      <c r="G94" s="6">
        <v>198.54</v>
      </c>
      <c r="H94" s="44">
        <v>372</v>
      </c>
    </row>
    <row r="95" spans="1:8" x14ac:dyDescent="0.2">
      <c r="A95" s="79"/>
      <c r="B95" s="20" t="s">
        <v>20</v>
      </c>
      <c r="C95" s="21">
        <v>180</v>
      </c>
      <c r="D95" s="7">
        <v>10.37</v>
      </c>
      <c r="E95" s="7">
        <v>7.2</v>
      </c>
      <c r="F95" s="7">
        <v>49.62</v>
      </c>
      <c r="G95" s="6">
        <v>270.81</v>
      </c>
      <c r="H95" s="44">
        <v>237</v>
      </c>
    </row>
    <row r="96" spans="1:8" x14ac:dyDescent="0.2">
      <c r="A96" s="79"/>
      <c r="B96" s="20" t="s">
        <v>73</v>
      </c>
      <c r="C96" s="21">
        <v>200</v>
      </c>
      <c r="D96" s="7">
        <v>0</v>
      </c>
      <c r="E96" s="7">
        <v>0</v>
      </c>
      <c r="F96" s="7">
        <v>19</v>
      </c>
      <c r="G96" s="6">
        <v>75</v>
      </c>
      <c r="H96" s="8" t="s">
        <v>72</v>
      </c>
    </row>
    <row r="97" spans="1:8" s="43" customFormat="1" x14ac:dyDescent="0.2">
      <c r="A97" s="79"/>
      <c r="B97" s="20" t="s">
        <v>23</v>
      </c>
      <c r="C97" s="21">
        <v>30</v>
      </c>
      <c r="D97" s="7">
        <v>2.37</v>
      </c>
      <c r="E97" s="7">
        <v>0.3</v>
      </c>
      <c r="F97" s="7">
        <v>14.76</v>
      </c>
      <c r="G97" s="6">
        <v>70.5</v>
      </c>
      <c r="H97" s="44">
        <v>108</v>
      </c>
    </row>
    <row r="98" spans="1:8" ht="15" customHeight="1" x14ac:dyDescent="0.2">
      <c r="A98" s="79"/>
      <c r="B98" s="20" t="s">
        <v>22</v>
      </c>
      <c r="C98" s="21">
        <v>30</v>
      </c>
      <c r="D98" s="7">
        <v>1.98</v>
      </c>
      <c r="E98" s="7">
        <v>0.36</v>
      </c>
      <c r="F98" s="7">
        <v>10.02</v>
      </c>
      <c r="G98" s="6">
        <v>52.2</v>
      </c>
      <c r="H98" s="44">
        <v>109</v>
      </c>
    </row>
    <row r="99" spans="1:8" ht="16.5" customHeight="1" x14ac:dyDescent="0.2">
      <c r="A99" s="79" t="s">
        <v>24</v>
      </c>
      <c r="B99" s="94"/>
      <c r="C99" s="22">
        <f>SUM(C92:C98)</f>
        <v>890</v>
      </c>
      <c r="D99" s="22">
        <f t="shared" ref="D99:G99" si="14">SUM(D92:D98)</f>
        <v>30.23</v>
      </c>
      <c r="E99" s="22">
        <f t="shared" si="14"/>
        <v>31.240000000000002</v>
      </c>
      <c r="F99" s="22">
        <f t="shared" si="14"/>
        <v>130.39000000000001</v>
      </c>
      <c r="G99" s="22">
        <f t="shared" si="14"/>
        <v>908.05</v>
      </c>
      <c r="H99" s="45"/>
    </row>
    <row r="100" spans="1:8" s="43" customFormat="1" x14ac:dyDescent="0.2">
      <c r="A100" s="79" t="s">
        <v>25</v>
      </c>
      <c r="B100" s="20" t="s">
        <v>74</v>
      </c>
      <c r="C100" s="21">
        <v>200</v>
      </c>
      <c r="D100" s="7">
        <v>0</v>
      </c>
      <c r="E100" s="7">
        <v>0</v>
      </c>
      <c r="F100" s="7">
        <v>6.98</v>
      </c>
      <c r="G100" s="6">
        <v>26.54</v>
      </c>
      <c r="H100" s="44">
        <v>503</v>
      </c>
    </row>
    <row r="101" spans="1:8" s="43" customFormat="1" x14ac:dyDescent="0.2">
      <c r="A101" s="79"/>
      <c r="B101" s="20" t="s">
        <v>76</v>
      </c>
      <c r="C101" s="21">
        <v>100</v>
      </c>
      <c r="D101" s="7">
        <v>7.27</v>
      </c>
      <c r="E101" s="7">
        <v>7.76</v>
      </c>
      <c r="F101" s="7">
        <v>38.47</v>
      </c>
      <c r="G101" s="6">
        <v>239.67</v>
      </c>
      <c r="H101" s="8" t="s">
        <v>75</v>
      </c>
    </row>
    <row r="102" spans="1:8" s="43" customFormat="1" x14ac:dyDescent="0.2">
      <c r="A102" s="79" t="s">
        <v>29</v>
      </c>
      <c r="B102" s="94"/>
      <c r="C102" s="22">
        <f>SUM(C100:C101)</f>
        <v>300</v>
      </c>
      <c r="D102" s="22">
        <f t="shared" ref="D102:G102" si="15">SUM(D100:D101)</f>
        <v>7.27</v>
      </c>
      <c r="E102" s="22">
        <f t="shared" si="15"/>
        <v>7.76</v>
      </c>
      <c r="F102" s="22">
        <f t="shared" si="15"/>
        <v>45.45</v>
      </c>
      <c r="G102" s="22">
        <f t="shared" si="15"/>
        <v>266.20999999999998</v>
      </c>
      <c r="H102" s="45"/>
    </row>
    <row r="103" spans="1:8" ht="15" customHeight="1" thickBot="1" x14ac:dyDescent="0.25">
      <c r="A103" s="97" t="s">
        <v>30</v>
      </c>
      <c r="B103" s="98"/>
      <c r="C103" s="46">
        <f>SUM(C102,C99,C91)</f>
        <v>1740</v>
      </c>
      <c r="D103" s="46">
        <f t="shared" ref="D103:G103" si="16">SUM(D102,D99,D91)</f>
        <v>56.42</v>
      </c>
      <c r="E103" s="46">
        <f t="shared" si="16"/>
        <v>59.6</v>
      </c>
      <c r="F103" s="46">
        <f t="shared" si="16"/>
        <v>254.47000000000003</v>
      </c>
      <c r="G103" s="46">
        <f t="shared" si="16"/>
        <v>1721.8200000000002</v>
      </c>
      <c r="H103" s="47"/>
    </row>
    <row r="104" spans="1:8" x14ac:dyDescent="0.2">
      <c r="A104" s="99" t="s">
        <v>77</v>
      </c>
      <c r="B104" s="100"/>
      <c r="C104" s="100"/>
      <c r="D104" s="100"/>
      <c r="E104" s="100"/>
      <c r="F104" s="100"/>
      <c r="G104" s="100"/>
      <c r="H104" s="101"/>
    </row>
    <row r="105" spans="1:8" x14ac:dyDescent="0.2">
      <c r="A105" s="79" t="s">
        <v>12</v>
      </c>
      <c r="B105" s="20" t="s">
        <v>78</v>
      </c>
      <c r="C105" s="21">
        <v>250</v>
      </c>
      <c r="D105" s="7">
        <v>11.13</v>
      </c>
      <c r="E105" s="7">
        <v>5.8</v>
      </c>
      <c r="F105" s="7">
        <v>36.950000000000003</v>
      </c>
      <c r="G105" s="6">
        <v>231.43</v>
      </c>
      <c r="H105" s="44">
        <v>70</v>
      </c>
    </row>
    <row r="106" spans="1:8" x14ac:dyDescent="0.2">
      <c r="A106" s="79"/>
      <c r="B106" s="72" t="s">
        <v>152</v>
      </c>
      <c r="C106" s="6">
        <v>40</v>
      </c>
      <c r="D106" s="7">
        <v>3</v>
      </c>
      <c r="E106" s="7">
        <v>0.16</v>
      </c>
      <c r="F106" s="7">
        <v>20.56</v>
      </c>
      <c r="G106" s="6">
        <v>104.8</v>
      </c>
      <c r="H106" s="8">
        <v>111</v>
      </c>
    </row>
    <row r="107" spans="1:8" x14ac:dyDescent="0.2">
      <c r="A107" s="79"/>
      <c r="B107" s="20" t="s">
        <v>80</v>
      </c>
      <c r="C107" s="21">
        <v>10</v>
      </c>
      <c r="D107" s="7">
        <v>2.3199999999999998</v>
      </c>
      <c r="E107" s="7">
        <v>2.95</v>
      </c>
      <c r="F107" s="7">
        <v>0</v>
      </c>
      <c r="G107" s="6">
        <v>36.4</v>
      </c>
      <c r="H107" s="8" t="s">
        <v>79</v>
      </c>
    </row>
    <row r="108" spans="1:8" x14ac:dyDescent="0.2">
      <c r="A108" s="79"/>
      <c r="B108" s="20" t="s">
        <v>81</v>
      </c>
      <c r="C108" s="21">
        <v>10</v>
      </c>
      <c r="D108" s="7">
        <v>0.13</v>
      </c>
      <c r="E108" s="7">
        <v>6.15</v>
      </c>
      <c r="F108" s="7">
        <v>0.17</v>
      </c>
      <c r="G108" s="6">
        <v>56.6</v>
      </c>
      <c r="H108" s="44">
        <v>105</v>
      </c>
    </row>
    <row r="109" spans="1:8" s="43" customFormat="1" x14ac:dyDescent="0.2">
      <c r="A109" s="79"/>
      <c r="B109" s="20" t="s">
        <v>15</v>
      </c>
      <c r="C109" s="21">
        <v>40</v>
      </c>
      <c r="D109" s="7">
        <v>3</v>
      </c>
      <c r="E109" s="7">
        <v>4.72</v>
      </c>
      <c r="F109" s="7">
        <v>19.96</v>
      </c>
      <c r="G109" s="6">
        <v>166.84</v>
      </c>
      <c r="H109" s="44">
        <v>590</v>
      </c>
    </row>
    <row r="110" spans="1:8" ht="17.25" customHeight="1" x14ac:dyDescent="0.2">
      <c r="A110" s="79"/>
      <c r="B110" s="20" t="s">
        <v>82</v>
      </c>
      <c r="C110" s="21">
        <v>200</v>
      </c>
      <c r="D110" s="7">
        <v>0.2</v>
      </c>
      <c r="E110" s="7">
        <v>0</v>
      </c>
      <c r="F110" s="7">
        <v>7.02</v>
      </c>
      <c r="G110" s="6">
        <v>28.46</v>
      </c>
      <c r="H110" s="44">
        <v>493</v>
      </c>
    </row>
    <row r="111" spans="1:8" x14ac:dyDescent="0.2">
      <c r="A111" s="79" t="s">
        <v>17</v>
      </c>
      <c r="B111" s="94"/>
      <c r="C111" s="22">
        <f>SUM(C105:C110)</f>
        <v>550</v>
      </c>
      <c r="D111" s="22">
        <f>SUM(D105:D110)</f>
        <v>19.779999999999998</v>
      </c>
      <c r="E111" s="22">
        <f>SUM(E105:E110)</f>
        <v>19.78</v>
      </c>
      <c r="F111" s="22">
        <f>SUM(F105:F110)</f>
        <v>84.660000000000011</v>
      </c>
      <c r="G111" s="22">
        <f>SUM(G105:G110)</f>
        <v>624.53000000000009</v>
      </c>
      <c r="H111" s="45"/>
    </row>
    <row r="112" spans="1:8" x14ac:dyDescent="0.2">
      <c r="A112" s="79" t="s">
        <v>18</v>
      </c>
      <c r="B112" s="20" t="s">
        <v>19</v>
      </c>
      <c r="C112" s="21">
        <v>100</v>
      </c>
      <c r="D112" s="7">
        <v>1.9</v>
      </c>
      <c r="E112" s="7">
        <v>5.9</v>
      </c>
      <c r="F112" s="7">
        <v>7.7</v>
      </c>
      <c r="G112" s="6">
        <v>119</v>
      </c>
      <c r="H112" s="44">
        <v>115</v>
      </c>
    </row>
    <row r="113" spans="1:8" x14ac:dyDescent="0.2">
      <c r="A113" s="79"/>
      <c r="B113" s="20" t="s">
        <v>169</v>
      </c>
      <c r="C113" s="21">
        <v>250</v>
      </c>
      <c r="D113" s="7">
        <v>3.15</v>
      </c>
      <c r="E113" s="7">
        <v>5.13</v>
      </c>
      <c r="F113" s="7">
        <v>8.65</v>
      </c>
      <c r="G113" s="6">
        <v>124.85</v>
      </c>
      <c r="H113" s="8" t="s">
        <v>88</v>
      </c>
    </row>
    <row r="114" spans="1:8" x14ac:dyDescent="0.2">
      <c r="A114" s="79"/>
      <c r="B114" s="20" t="s">
        <v>103</v>
      </c>
      <c r="C114" s="21">
        <v>100</v>
      </c>
      <c r="D114" s="7">
        <v>10.43</v>
      </c>
      <c r="E114" s="7">
        <v>13.06</v>
      </c>
      <c r="F114" s="7">
        <v>13.34</v>
      </c>
      <c r="G114" s="6">
        <v>185.62</v>
      </c>
      <c r="H114" s="44">
        <v>405</v>
      </c>
    </row>
    <row r="115" spans="1:8" x14ac:dyDescent="0.2">
      <c r="A115" s="79"/>
      <c r="B115" s="20" t="s">
        <v>84</v>
      </c>
      <c r="C115" s="21">
        <v>180</v>
      </c>
      <c r="D115" s="7">
        <v>10.97</v>
      </c>
      <c r="E115" s="7">
        <v>6.49</v>
      </c>
      <c r="F115" s="7">
        <v>52.66</v>
      </c>
      <c r="G115" s="6">
        <v>289.68</v>
      </c>
      <c r="H115" s="44">
        <v>291</v>
      </c>
    </row>
    <row r="116" spans="1:8" x14ac:dyDescent="0.2">
      <c r="A116" s="79"/>
      <c r="B116" s="20" t="s">
        <v>21</v>
      </c>
      <c r="C116" s="21">
        <v>200</v>
      </c>
      <c r="D116" s="7">
        <v>0.08</v>
      </c>
      <c r="E116" s="7">
        <v>0</v>
      </c>
      <c r="F116" s="7">
        <v>10.62</v>
      </c>
      <c r="G116" s="6">
        <v>40.44</v>
      </c>
      <c r="H116" s="44">
        <v>508</v>
      </c>
    </row>
    <row r="117" spans="1:8" s="43" customFormat="1" x14ac:dyDescent="0.2">
      <c r="A117" s="79"/>
      <c r="B117" s="20" t="s">
        <v>23</v>
      </c>
      <c r="C117" s="21">
        <v>30</v>
      </c>
      <c r="D117" s="7">
        <v>2.37</v>
      </c>
      <c r="E117" s="7">
        <v>0.3</v>
      </c>
      <c r="F117" s="7">
        <v>14.76</v>
      </c>
      <c r="G117" s="6">
        <v>70.5</v>
      </c>
      <c r="H117" s="44">
        <v>108</v>
      </c>
    </row>
    <row r="118" spans="1:8" x14ac:dyDescent="0.2">
      <c r="A118" s="79"/>
      <c r="B118" s="20" t="s">
        <v>22</v>
      </c>
      <c r="C118" s="21">
        <v>30</v>
      </c>
      <c r="D118" s="7">
        <v>1.98</v>
      </c>
      <c r="E118" s="7">
        <v>0.36</v>
      </c>
      <c r="F118" s="7">
        <v>10.02</v>
      </c>
      <c r="G118" s="6">
        <v>52.2</v>
      </c>
      <c r="H118" s="44">
        <v>109</v>
      </c>
    </row>
    <row r="119" spans="1:8" ht="26.25" customHeight="1" x14ac:dyDescent="0.2">
      <c r="A119" s="79" t="s">
        <v>24</v>
      </c>
      <c r="B119" s="94"/>
      <c r="C119" s="22">
        <f>SUM(C112:C118)</f>
        <v>890</v>
      </c>
      <c r="D119" s="22">
        <f t="shared" ref="D119:G119" si="17">SUM(D112:D118)</f>
        <v>30.880000000000003</v>
      </c>
      <c r="E119" s="22">
        <f t="shared" si="17"/>
        <v>31.240000000000006</v>
      </c>
      <c r="F119" s="22">
        <f t="shared" si="17"/>
        <v>117.75</v>
      </c>
      <c r="G119" s="22">
        <f t="shared" si="17"/>
        <v>882.29000000000019</v>
      </c>
      <c r="H119" s="45"/>
    </row>
    <row r="120" spans="1:8" s="43" customFormat="1" x14ac:dyDescent="0.2">
      <c r="A120" s="79" t="s">
        <v>25</v>
      </c>
      <c r="B120" s="20" t="s">
        <v>26</v>
      </c>
      <c r="C120" s="21">
        <v>200</v>
      </c>
      <c r="D120" s="7">
        <v>0</v>
      </c>
      <c r="E120" s="7">
        <v>0</v>
      </c>
      <c r="F120" s="7">
        <v>22</v>
      </c>
      <c r="G120" s="6">
        <v>95</v>
      </c>
      <c r="H120" s="44">
        <v>614</v>
      </c>
    </row>
    <row r="121" spans="1:8" s="43" customFormat="1" ht="25.5" x14ac:dyDescent="0.2">
      <c r="A121" s="79"/>
      <c r="B121" s="20" t="s">
        <v>28</v>
      </c>
      <c r="C121" s="21">
        <v>100</v>
      </c>
      <c r="D121" s="7">
        <v>7.54</v>
      </c>
      <c r="E121" s="7">
        <v>7.87</v>
      </c>
      <c r="F121" s="7">
        <v>29.16</v>
      </c>
      <c r="G121" s="6">
        <v>235.4</v>
      </c>
      <c r="H121" s="8" t="s">
        <v>27</v>
      </c>
    </row>
    <row r="122" spans="1:8" s="43" customFormat="1" x14ac:dyDescent="0.2">
      <c r="A122" s="79" t="s">
        <v>29</v>
      </c>
      <c r="B122" s="94"/>
      <c r="C122" s="22">
        <f>SUM(C120:C121)</f>
        <v>300</v>
      </c>
      <c r="D122" s="22">
        <f t="shared" ref="D122:G122" si="18">SUM(D120:D121)</f>
        <v>7.54</v>
      </c>
      <c r="E122" s="22">
        <f t="shared" si="18"/>
        <v>7.87</v>
      </c>
      <c r="F122" s="22">
        <f t="shared" si="18"/>
        <v>51.16</v>
      </c>
      <c r="G122" s="22">
        <f t="shared" si="18"/>
        <v>330.4</v>
      </c>
      <c r="H122" s="45"/>
    </row>
    <row r="123" spans="1:8" ht="13.5" thickBot="1" x14ac:dyDescent="0.25">
      <c r="A123" s="97" t="s">
        <v>30</v>
      </c>
      <c r="B123" s="98"/>
      <c r="C123" s="46">
        <f>SUM(C122,C119,C111)</f>
        <v>1740</v>
      </c>
      <c r="D123" s="46">
        <f t="shared" ref="D123:G123" si="19">SUM(D122,D119,D111)</f>
        <v>58.2</v>
      </c>
      <c r="E123" s="46">
        <f t="shared" si="19"/>
        <v>58.890000000000008</v>
      </c>
      <c r="F123" s="46">
        <f t="shared" si="19"/>
        <v>253.57</v>
      </c>
      <c r="G123" s="46">
        <f t="shared" si="19"/>
        <v>1837.2200000000003</v>
      </c>
      <c r="H123" s="47"/>
    </row>
    <row r="124" spans="1:8" x14ac:dyDescent="0.2">
      <c r="A124" s="99" t="s">
        <v>85</v>
      </c>
      <c r="B124" s="100"/>
      <c r="C124" s="100"/>
      <c r="D124" s="100"/>
      <c r="E124" s="100"/>
      <c r="F124" s="100"/>
      <c r="G124" s="100"/>
      <c r="H124" s="101"/>
    </row>
    <row r="125" spans="1:8" x14ac:dyDescent="0.2">
      <c r="A125" s="79" t="s">
        <v>12</v>
      </c>
      <c r="B125" s="20" t="s">
        <v>86</v>
      </c>
      <c r="C125" s="21">
        <v>150</v>
      </c>
      <c r="D125" s="7">
        <v>11.54</v>
      </c>
      <c r="E125" s="7">
        <v>13.57</v>
      </c>
      <c r="F125" s="7">
        <v>23.02</v>
      </c>
      <c r="G125" s="6">
        <v>258.85000000000002</v>
      </c>
      <c r="H125" s="44">
        <v>302</v>
      </c>
    </row>
    <row r="126" spans="1:8" x14ac:dyDescent="0.2">
      <c r="A126" s="79"/>
      <c r="B126" s="20" t="s">
        <v>150</v>
      </c>
      <c r="C126" s="21">
        <v>250</v>
      </c>
      <c r="D126" s="7">
        <v>2.25</v>
      </c>
      <c r="E126" s="7">
        <v>0.5</v>
      </c>
      <c r="F126" s="7">
        <v>20.25</v>
      </c>
      <c r="G126" s="6">
        <v>107.5</v>
      </c>
      <c r="H126" s="44">
        <v>112</v>
      </c>
    </row>
    <row r="127" spans="1:8" s="43" customFormat="1" x14ac:dyDescent="0.2">
      <c r="A127" s="79"/>
      <c r="B127" s="20" t="s">
        <v>14</v>
      </c>
      <c r="C127" s="21">
        <v>60</v>
      </c>
      <c r="D127" s="7">
        <v>4.5999999999999996</v>
      </c>
      <c r="E127" s="7">
        <v>4.16</v>
      </c>
      <c r="F127" s="7">
        <v>25.9</v>
      </c>
      <c r="G127" s="6">
        <v>121.5</v>
      </c>
      <c r="H127" s="44">
        <v>95</v>
      </c>
    </row>
    <row r="128" spans="1:8" x14ac:dyDescent="0.2">
      <c r="A128" s="79"/>
      <c r="B128" s="20" t="s">
        <v>32</v>
      </c>
      <c r="C128" s="21">
        <v>200</v>
      </c>
      <c r="D128" s="7">
        <v>0.26</v>
      </c>
      <c r="E128" s="7">
        <v>0</v>
      </c>
      <c r="F128" s="7">
        <v>7.24</v>
      </c>
      <c r="G128" s="6">
        <v>30.84</v>
      </c>
      <c r="H128" s="44" t="s">
        <v>144</v>
      </c>
    </row>
    <row r="129" spans="1:8" x14ac:dyDescent="0.2">
      <c r="A129" s="79" t="s">
        <v>17</v>
      </c>
      <c r="B129" s="94"/>
      <c r="C129" s="22">
        <f>SUM(C125:C128)</f>
        <v>660</v>
      </c>
      <c r="D129" s="22">
        <f t="shared" ref="D129:G129" si="20">SUM(D125:D128)</f>
        <v>18.650000000000002</v>
      </c>
      <c r="E129" s="22">
        <f t="shared" si="20"/>
        <v>18.23</v>
      </c>
      <c r="F129" s="22">
        <f t="shared" si="20"/>
        <v>76.409999999999982</v>
      </c>
      <c r="G129" s="22">
        <f t="shared" si="20"/>
        <v>518.69000000000005</v>
      </c>
      <c r="H129" s="45"/>
    </row>
    <row r="130" spans="1:8" x14ac:dyDescent="0.2">
      <c r="A130" s="79" t="s">
        <v>18</v>
      </c>
      <c r="B130" s="20" t="s">
        <v>87</v>
      </c>
      <c r="C130" s="21">
        <v>100</v>
      </c>
      <c r="D130" s="7">
        <v>0.8</v>
      </c>
      <c r="E130" s="7">
        <v>0.1</v>
      </c>
      <c r="F130" s="7">
        <v>1.7</v>
      </c>
      <c r="G130" s="6">
        <v>13</v>
      </c>
      <c r="H130" s="44">
        <v>107</v>
      </c>
    </row>
    <row r="131" spans="1:8" ht="25.5" x14ac:dyDescent="0.2">
      <c r="A131" s="79"/>
      <c r="B131" s="20" t="s">
        <v>167</v>
      </c>
      <c r="C131" s="21">
        <v>250</v>
      </c>
      <c r="D131" s="7">
        <v>2.92</v>
      </c>
      <c r="E131" s="7">
        <v>5.18</v>
      </c>
      <c r="F131" s="7">
        <v>12.27</v>
      </c>
      <c r="G131" s="6">
        <v>112.6</v>
      </c>
      <c r="H131" s="8" t="s">
        <v>83</v>
      </c>
    </row>
    <row r="132" spans="1:8" x14ac:dyDescent="0.2">
      <c r="A132" s="79"/>
      <c r="B132" s="20" t="s">
        <v>160</v>
      </c>
      <c r="C132" s="21">
        <v>100</v>
      </c>
      <c r="D132" s="7">
        <v>13.46</v>
      </c>
      <c r="E132" s="7">
        <v>13.75</v>
      </c>
      <c r="F132" s="7">
        <v>18.489999999999998</v>
      </c>
      <c r="G132" s="6">
        <v>233.47</v>
      </c>
      <c r="H132" s="74">
        <v>399</v>
      </c>
    </row>
    <row r="133" spans="1:8" x14ac:dyDescent="0.2">
      <c r="A133" s="79"/>
      <c r="B133" s="20" t="s">
        <v>20</v>
      </c>
      <c r="C133" s="21">
        <v>180</v>
      </c>
      <c r="D133" s="7">
        <v>10.37</v>
      </c>
      <c r="E133" s="7">
        <v>7.2</v>
      </c>
      <c r="F133" s="7">
        <v>49.62</v>
      </c>
      <c r="G133" s="6">
        <v>270.81</v>
      </c>
      <c r="H133" s="44">
        <v>237</v>
      </c>
    </row>
    <row r="134" spans="1:8" x14ac:dyDescent="0.2">
      <c r="A134" s="79"/>
      <c r="B134" s="20" t="s">
        <v>52</v>
      </c>
      <c r="C134" s="21">
        <v>200</v>
      </c>
      <c r="D134" s="7">
        <v>0.32</v>
      </c>
      <c r="E134" s="7">
        <v>0.14000000000000001</v>
      </c>
      <c r="F134" s="7">
        <v>11.46</v>
      </c>
      <c r="G134" s="6">
        <v>48.32</v>
      </c>
      <c r="H134" s="44">
        <v>519</v>
      </c>
    </row>
    <row r="135" spans="1:8" s="43" customFormat="1" x14ac:dyDescent="0.2">
      <c r="A135" s="79"/>
      <c r="B135" s="20" t="s">
        <v>23</v>
      </c>
      <c r="C135" s="21">
        <v>30</v>
      </c>
      <c r="D135" s="7">
        <v>2.37</v>
      </c>
      <c r="E135" s="7">
        <v>0.3</v>
      </c>
      <c r="F135" s="7">
        <v>14.76</v>
      </c>
      <c r="G135" s="6">
        <v>70.5</v>
      </c>
      <c r="H135" s="44">
        <v>108</v>
      </c>
    </row>
    <row r="136" spans="1:8" x14ac:dyDescent="0.2">
      <c r="A136" s="79"/>
      <c r="B136" s="20" t="s">
        <v>22</v>
      </c>
      <c r="C136" s="21">
        <v>30</v>
      </c>
      <c r="D136" s="7">
        <v>1.98</v>
      </c>
      <c r="E136" s="7">
        <v>0.36</v>
      </c>
      <c r="F136" s="7">
        <v>10.02</v>
      </c>
      <c r="G136" s="6">
        <v>52.2</v>
      </c>
      <c r="H136" s="44">
        <v>109</v>
      </c>
    </row>
    <row r="137" spans="1:8" x14ac:dyDescent="0.2">
      <c r="A137" s="79" t="s">
        <v>24</v>
      </c>
      <c r="B137" s="94"/>
      <c r="C137" s="22">
        <f>SUM(C130:C136)</f>
        <v>890</v>
      </c>
      <c r="D137" s="22">
        <f t="shared" ref="D137:F137" si="21">SUM(D130:D136)</f>
        <v>32.22</v>
      </c>
      <c r="E137" s="22">
        <f t="shared" si="21"/>
        <v>27.03</v>
      </c>
      <c r="F137" s="22">
        <f t="shared" si="21"/>
        <v>118.32</v>
      </c>
      <c r="G137" s="22">
        <f>SUM(G130:G136)</f>
        <v>800.90000000000009</v>
      </c>
      <c r="H137" s="45"/>
    </row>
    <row r="138" spans="1:8" s="43" customFormat="1" x14ac:dyDescent="0.2">
      <c r="A138" s="79" t="s">
        <v>25</v>
      </c>
      <c r="B138" s="20" t="s">
        <v>54</v>
      </c>
      <c r="C138" s="21">
        <v>200</v>
      </c>
      <c r="D138" s="7">
        <v>0.3</v>
      </c>
      <c r="E138" s="7">
        <v>0.12</v>
      </c>
      <c r="F138" s="7">
        <v>9.18</v>
      </c>
      <c r="G138" s="6">
        <v>39.74</v>
      </c>
      <c r="H138" s="8" t="s">
        <v>53</v>
      </c>
    </row>
    <row r="139" spans="1:8" s="43" customFormat="1" x14ac:dyDescent="0.2">
      <c r="A139" s="79"/>
      <c r="B139" s="20" t="s">
        <v>76</v>
      </c>
      <c r="C139" s="21">
        <v>100</v>
      </c>
      <c r="D139" s="7">
        <v>7.27</v>
      </c>
      <c r="E139" s="7">
        <v>7.76</v>
      </c>
      <c r="F139" s="7">
        <v>38.47</v>
      </c>
      <c r="G139" s="6">
        <v>239.67</v>
      </c>
      <c r="H139" s="8" t="s">
        <v>75</v>
      </c>
    </row>
    <row r="140" spans="1:8" s="43" customFormat="1" x14ac:dyDescent="0.2">
      <c r="A140" s="79" t="s">
        <v>29</v>
      </c>
      <c r="B140" s="94"/>
      <c r="C140" s="22">
        <f>SUM(C138:C139)</f>
        <v>300</v>
      </c>
      <c r="D140" s="22">
        <f t="shared" ref="D140:G140" si="22">SUM(D138:D139)</f>
        <v>7.5699999999999994</v>
      </c>
      <c r="E140" s="22">
        <f t="shared" si="22"/>
        <v>7.88</v>
      </c>
      <c r="F140" s="22">
        <f t="shared" si="22"/>
        <v>47.65</v>
      </c>
      <c r="G140" s="22">
        <f t="shared" si="22"/>
        <v>279.40999999999997</v>
      </c>
      <c r="H140" s="45"/>
    </row>
    <row r="141" spans="1:8" ht="13.5" thickBot="1" x14ac:dyDescent="0.25">
      <c r="A141" s="97" t="s">
        <v>30</v>
      </c>
      <c r="B141" s="98"/>
      <c r="C141" s="46">
        <f>SUM(C140,C137,C129)</f>
        <v>1850</v>
      </c>
      <c r="D141" s="46">
        <f t="shared" ref="D141:G141" si="23">SUM(D140,D137,D129)</f>
        <v>58.44</v>
      </c>
      <c r="E141" s="46">
        <f t="shared" si="23"/>
        <v>53.14</v>
      </c>
      <c r="F141" s="46">
        <f t="shared" si="23"/>
        <v>242.38</v>
      </c>
      <c r="G141" s="46">
        <f t="shared" si="23"/>
        <v>1599</v>
      </c>
      <c r="H141" s="47"/>
    </row>
    <row r="142" spans="1:8" x14ac:dyDescent="0.2">
      <c r="A142" s="99" t="s">
        <v>90</v>
      </c>
      <c r="B142" s="100"/>
      <c r="C142" s="100"/>
      <c r="D142" s="100"/>
      <c r="E142" s="100"/>
      <c r="F142" s="100"/>
      <c r="G142" s="100"/>
      <c r="H142" s="101"/>
    </row>
    <row r="143" spans="1:8" x14ac:dyDescent="0.2">
      <c r="A143" s="79" t="s">
        <v>12</v>
      </c>
      <c r="B143" s="20" t="s">
        <v>92</v>
      </c>
      <c r="C143" s="21">
        <v>90</v>
      </c>
      <c r="D143" s="7">
        <v>7.8</v>
      </c>
      <c r="E143" s="7">
        <v>7.75</v>
      </c>
      <c r="F143" s="7">
        <v>8.4700000000000006</v>
      </c>
      <c r="G143" s="6">
        <v>109.78</v>
      </c>
      <c r="H143" s="8" t="s">
        <v>91</v>
      </c>
    </row>
    <row r="144" spans="1:8" x14ac:dyDescent="0.2">
      <c r="A144" s="79"/>
      <c r="B144" s="20" t="s">
        <v>93</v>
      </c>
      <c r="C144" s="21">
        <v>180</v>
      </c>
      <c r="D144" s="7">
        <v>4.5</v>
      </c>
      <c r="E144" s="7">
        <v>6.76</v>
      </c>
      <c r="F144" s="7">
        <v>35.75</v>
      </c>
      <c r="G144" s="6">
        <v>195.42</v>
      </c>
      <c r="H144" s="44">
        <v>58</v>
      </c>
    </row>
    <row r="145" spans="1:8" x14ac:dyDescent="0.2">
      <c r="A145" s="79"/>
      <c r="B145" s="20" t="s">
        <v>152</v>
      </c>
      <c r="C145" s="6">
        <v>40</v>
      </c>
      <c r="D145" s="7">
        <v>3</v>
      </c>
      <c r="E145" s="7">
        <v>0.16</v>
      </c>
      <c r="F145" s="7">
        <v>20.56</v>
      </c>
      <c r="G145" s="6">
        <v>104.8</v>
      </c>
      <c r="H145" s="8">
        <v>111</v>
      </c>
    </row>
    <row r="146" spans="1:8" s="43" customFormat="1" x14ac:dyDescent="0.2">
      <c r="A146" s="79"/>
      <c r="B146" s="20" t="s">
        <v>147</v>
      </c>
      <c r="C146" s="6">
        <v>60</v>
      </c>
      <c r="D146" s="7">
        <v>4.37</v>
      </c>
      <c r="E146" s="7">
        <v>4.13</v>
      </c>
      <c r="F146" s="7">
        <v>34.61</v>
      </c>
      <c r="G146" s="6">
        <v>191.48</v>
      </c>
      <c r="H146" s="8">
        <v>565</v>
      </c>
    </row>
    <row r="147" spans="1:8" x14ac:dyDescent="0.2">
      <c r="A147" s="79"/>
      <c r="B147" s="20" t="s">
        <v>16</v>
      </c>
      <c r="C147" s="21">
        <v>200</v>
      </c>
      <c r="D147" s="7">
        <v>0.2</v>
      </c>
      <c r="E147" s="7">
        <v>0</v>
      </c>
      <c r="F147" s="7">
        <v>7.02</v>
      </c>
      <c r="G147" s="6">
        <v>28.46</v>
      </c>
      <c r="H147" s="44" t="s">
        <v>143</v>
      </c>
    </row>
    <row r="148" spans="1:8" ht="15.75" customHeight="1" x14ac:dyDescent="0.2">
      <c r="A148" s="79" t="s">
        <v>17</v>
      </c>
      <c r="B148" s="94"/>
      <c r="C148" s="22">
        <f>SUM(C143:C147)</f>
        <v>570</v>
      </c>
      <c r="D148" s="22">
        <f t="shared" ref="D148:G148" si="24">SUM(D143:D147)</f>
        <v>19.87</v>
      </c>
      <c r="E148" s="22">
        <f t="shared" si="24"/>
        <v>18.8</v>
      </c>
      <c r="F148" s="22">
        <f t="shared" si="24"/>
        <v>106.41</v>
      </c>
      <c r="G148" s="22">
        <f t="shared" si="24"/>
        <v>629.94000000000005</v>
      </c>
      <c r="H148" s="45"/>
    </row>
    <row r="149" spans="1:8" x14ac:dyDescent="0.2">
      <c r="A149" s="79" t="s">
        <v>18</v>
      </c>
      <c r="B149" s="20" t="s">
        <v>94</v>
      </c>
      <c r="C149" s="21">
        <v>100</v>
      </c>
      <c r="D149" s="7">
        <v>1.03</v>
      </c>
      <c r="E149" s="7">
        <v>8.2799999999999994</v>
      </c>
      <c r="F149" s="7">
        <v>9.33</v>
      </c>
      <c r="G149" s="6">
        <v>101.43</v>
      </c>
      <c r="H149" s="44">
        <v>46</v>
      </c>
    </row>
    <row r="150" spans="1:8" ht="25.5" x14ac:dyDescent="0.2">
      <c r="A150" s="79"/>
      <c r="B150" s="20" t="s">
        <v>148</v>
      </c>
      <c r="C150" s="21">
        <v>250</v>
      </c>
      <c r="D150" s="7">
        <v>4.0199999999999996</v>
      </c>
      <c r="E150" s="7">
        <v>5.67</v>
      </c>
      <c r="F150" s="7">
        <v>19.600000000000001</v>
      </c>
      <c r="G150" s="6">
        <v>160.28</v>
      </c>
      <c r="H150" s="8" t="s">
        <v>95</v>
      </c>
    </row>
    <row r="151" spans="1:8" x14ac:dyDescent="0.2">
      <c r="A151" s="79"/>
      <c r="B151" s="20" t="s">
        <v>178</v>
      </c>
      <c r="C151" s="21">
        <v>100</v>
      </c>
      <c r="D151" s="7">
        <v>10.050000000000001</v>
      </c>
      <c r="E151" s="7">
        <v>6.95</v>
      </c>
      <c r="F151" s="7">
        <v>2.14</v>
      </c>
      <c r="G151" s="6">
        <v>193.32</v>
      </c>
      <c r="H151" s="44">
        <v>343</v>
      </c>
    </row>
    <row r="152" spans="1:8" x14ac:dyDescent="0.2">
      <c r="A152" s="79"/>
      <c r="B152" s="20" t="s">
        <v>161</v>
      </c>
      <c r="C152" s="21">
        <v>180</v>
      </c>
      <c r="D152" s="7">
        <v>3.64</v>
      </c>
      <c r="E152" s="7">
        <v>11.47</v>
      </c>
      <c r="F152" s="7">
        <v>39.950000000000003</v>
      </c>
      <c r="G152" s="6">
        <v>219.14</v>
      </c>
      <c r="H152" s="44">
        <v>173</v>
      </c>
    </row>
    <row r="153" spans="1:8" x14ac:dyDescent="0.2">
      <c r="A153" s="79"/>
      <c r="B153" s="20" t="s">
        <v>40</v>
      </c>
      <c r="C153" s="21">
        <v>200</v>
      </c>
      <c r="D153" s="7">
        <v>1.92</v>
      </c>
      <c r="E153" s="7">
        <v>0.12</v>
      </c>
      <c r="F153" s="7">
        <v>25.86</v>
      </c>
      <c r="G153" s="6">
        <v>112.36</v>
      </c>
      <c r="H153" s="8" t="s">
        <v>39</v>
      </c>
    </row>
    <row r="154" spans="1:8" s="43" customFormat="1" x14ac:dyDescent="0.2">
      <c r="A154" s="79"/>
      <c r="B154" s="20" t="s">
        <v>23</v>
      </c>
      <c r="C154" s="21">
        <v>30</v>
      </c>
      <c r="D154" s="7">
        <v>2.37</v>
      </c>
      <c r="E154" s="7">
        <v>0.3</v>
      </c>
      <c r="F154" s="7">
        <v>14.76</v>
      </c>
      <c r="G154" s="6">
        <v>70.5</v>
      </c>
      <c r="H154" s="44">
        <v>108</v>
      </c>
    </row>
    <row r="155" spans="1:8" x14ac:dyDescent="0.2">
      <c r="A155" s="79"/>
      <c r="B155" s="20" t="s">
        <v>22</v>
      </c>
      <c r="C155" s="21">
        <v>30</v>
      </c>
      <c r="D155" s="7">
        <v>1.98</v>
      </c>
      <c r="E155" s="7">
        <v>0.36</v>
      </c>
      <c r="F155" s="7">
        <v>10.02</v>
      </c>
      <c r="G155" s="6">
        <v>52.2</v>
      </c>
      <c r="H155" s="44">
        <v>109</v>
      </c>
    </row>
    <row r="156" spans="1:8" x14ac:dyDescent="0.2">
      <c r="A156" s="79" t="s">
        <v>24</v>
      </c>
      <c r="B156" s="94"/>
      <c r="C156" s="22">
        <f>SUM(C149:C155)</f>
        <v>890</v>
      </c>
      <c r="D156" s="22">
        <f t="shared" ref="D156:G156" si="25">SUM(D149:D155)</f>
        <v>25.010000000000005</v>
      </c>
      <c r="E156" s="22">
        <f t="shared" si="25"/>
        <v>33.149999999999991</v>
      </c>
      <c r="F156" s="22">
        <f t="shared" si="25"/>
        <v>121.66000000000001</v>
      </c>
      <c r="G156" s="22">
        <f t="shared" si="25"/>
        <v>909.23000000000013</v>
      </c>
      <c r="H156" s="45"/>
    </row>
    <row r="157" spans="1:8" s="43" customFormat="1" x14ac:dyDescent="0.2">
      <c r="A157" s="79" t="s">
        <v>25</v>
      </c>
      <c r="B157" s="20" t="s">
        <v>42</v>
      </c>
      <c r="C157" s="21">
        <v>200</v>
      </c>
      <c r="D157" s="7">
        <v>5.4</v>
      </c>
      <c r="E157" s="7">
        <v>5</v>
      </c>
      <c r="F157" s="7">
        <v>18.600000000000001</v>
      </c>
      <c r="G157" s="6">
        <v>158</v>
      </c>
      <c r="H157" s="8" t="s">
        <v>41</v>
      </c>
    </row>
    <row r="158" spans="1:8" s="43" customFormat="1" x14ac:dyDescent="0.2">
      <c r="A158" s="79"/>
      <c r="B158" s="20" t="s">
        <v>97</v>
      </c>
      <c r="C158" s="21">
        <v>100</v>
      </c>
      <c r="D158" s="7">
        <v>3.68</v>
      </c>
      <c r="E158" s="7">
        <v>4.29</v>
      </c>
      <c r="F158" s="7">
        <v>29.8</v>
      </c>
      <c r="G158" s="6">
        <v>190.46</v>
      </c>
      <c r="H158" s="8" t="s">
        <v>96</v>
      </c>
    </row>
    <row r="159" spans="1:8" s="43" customFormat="1" x14ac:dyDescent="0.2">
      <c r="A159" s="79" t="s">
        <v>29</v>
      </c>
      <c r="B159" s="94"/>
      <c r="C159" s="22">
        <f>SUM(C157:C158)</f>
        <v>300</v>
      </c>
      <c r="D159" s="22">
        <f t="shared" ref="D159:G159" si="26">SUM(D157:D158)</f>
        <v>9.08</v>
      </c>
      <c r="E159" s="22">
        <f t="shared" si="26"/>
        <v>9.2899999999999991</v>
      </c>
      <c r="F159" s="22">
        <f t="shared" si="26"/>
        <v>48.400000000000006</v>
      </c>
      <c r="G159" s="22">
        <f t="shared" si="26"/>
        <v>348.46000000000004</v>
      </c>
      <c r="H159" s="45"/>
    </row>
    <row r="160" spans="1:8" ht="13.5" thickBot="1" x14ac:dyDescent="0.25">
      <c r="A160" s="97" t="s">
        <v>30</v>
      </c>
      <c r="B160" s="98"/>
      <c r="C160" s="46">
        <f>SUM(C159,C156,C148)</f>
        <v>1760</v>
      </c>
      <c r="D160" s="46">
        <f t="shared" ref="D160:G160" si="27">SUM(D159,D156,D148)</f>
        <v>53.960000000000008</v>
      </c>
      <c r="E160" s="46">
        <f t="shared" si="27"/>
        <v>61.239999999999995</v>
      </c>
      <c r="F160" s="46">
        <f t="shared" si="27"/>
        <v>276.47000000000003</v>
      </c>
      <c r="G160" s="46">
        <f t="shared" si="27"/>
        <v>1887.63</v>
      </c>
      <c r="H160" s="47"/>
    </row>
    <row r="161" spans="1:8" x14ac:dyDescent="0.2">
      <c r="A161" s="99" t="s">
        <v>98</v>
      </c>
      <c r="B161" s="100"/>
      <c r="C161" s="100"/>
      <c r="D161" s="100"/>
      <c r="E161" s="100"/>
      <c r="F161" s="100"/>
      <c r="G161" s="100"/>
      <c r="H161" s="101"/>
    </row>
    <row r="162" spans="1:8" x14ac:dyDescent="0.2">
      <c r="A162" s="79" t="s">
        <v>12</v>
      </c>
      <c r="B162" s="20" t="s">
        <v>99</v>
      </c>
      <c r="C162" s="21">
        <v>250</v>
      </c>
      <c r="D162" s="7">
        <v>9.0299999999999994</v>
      </c>
      <c r="E162" s="7">
        <v>10.62</v>
      </c>
      <c r="F162" s="7">
        <v>48.83</v>
      </c>
      <c r="G162" s="6">
        <v>325.05</v>
      </c>
      <c r="H162" s="44">
        <v>269</v>
      </c>
    </row>
    <row r="163" spans="1:8" x14ac:dyDescent="0.2">
      <c r="A163" s="79"/>
      <c r="B163" s="20" t="s">
        <v>149</v>
      </c>
      <c r="C163" s="6">
        <v>60</v>
      </c>
      <c r="D163" s="7">
        <v>8.99</v>
      </c>
      <c r="E163" s="7">
        <v>3.76</v>
      </c>
      <c r="F163" s="7">
        <v>15.83</v>
      </c>
      <c r="G163" s="6">
        <v>133.08000000000001</v>
      </c>
      <c r="H163" s="8">
        <v>8</v>
      </c>
    </row>
    <row r="164" spans="1:8" s="43" customFormat="1" x14ac:dyDescent="0.2">
      <c r="A164" s="79"/>
      <c r="B164" s="20" t="s">
        <v>15</v>
      </c>
      <c r="C164" s="21">
        <v>40</v>
      </c>
      <c r="D164" s="7">
        <v>3</v>
      </c>
      <c r="E164" s="7">
        <v>4.72</v>
      </c>
      <c r="F164" s="7">
        <v>19.96</v>
      </c>
      <c r="G164" s="6">
        <v>166.84</v>
      </c>
      <c r="H164" s="44">
        <v>590</v>
      </c>
    </row>
    <row r="165" spans="1:8" x14ac:dyDescent="0.2">
      <c r="A165" s="79"/>
      <c r="B165" s="20" t="s">
        <v>32</v>
      </c>
      <c r="C165" s="21">
        <v>200</v>
      </c>
      <c r="D165" s="7">
        <v>0.26</v>
      </c>
      <c r="E165" s="7">
        <v>0</v>
      </c>
      <c r="F165" s="7">
        <v>7.24</v>
      </c>
      <c r="G165" s="6">
        <v>30.84</v>
      </c>
      <c r="H165" s="44" t="s">
        <v>144</v>
      </c>
    </row>
    <row r="166" spans="1:8" x14ac:dyDescent="0.2">
      <c r="A166" s="79" t="s">
        <v>17</v>
      </c>
      <c r="B166" s="94"/>
      <c r="C166" s="22">
        <f>SUM(C162:C165)</f>
        <v>550</v>
      </c>
      <c r="D166" s="22">
        <f t="shared" ref="D166:G166" si="28">SUM(D162:D165)</f>
        <v>21.28</v>
      </c>
      <c r="E166" s="22">
        <f t="shared" si="28"/>
        <v>19.099999999999998</v>
      </c>
      <c r="F166" s="22">
        <f t="shared" si="28"/>
        <v>91.86</v>
      </c>
      <c r="G166" s="22">
        <f t="shared" si="28"/>
        <v>655.81000000000006</v>
      </c>
      <c r="H166" s="45"/>
    </row>
    <row r="167" spans="1:8" x14ac:dyDescent="0.2">
      <c r="A167" s="79" t="s">
        <v>18</v>
      </c>
      <c r="B167" s="20" t="s">
        <v>33</v>
      </c>
      <c r="C167" s="21">
        <v>100</v>
      </c>
      <c r="D167" s="7">
        <v>1.48</v>
      </c>
      <c r="E167" s="7">
        <v>2.62</v>
      </c>
      <c r="F167" s="7">
        <v>9.86</v>
      </c>
      <c r="G167" s="6">
        <v>68.739999999999995</v>
      </c>
      <c r="H167" s="44">
        <v>119</v>
      </c>
    </row>
    <row r="168" spans="1:8" x14ac:dyDescent="0.2">
      <c r="A168" s="79"/>
      <c r="B168" s="20" t="s">
        <v>142</v>
      </c>
      <c r="C168" s="21">
        <v>250</v>
      </c>
      <c r="D168" s="7">
        <v>2.8</v>
      </c>
      <c r="E168" s="7">
        <v>5.27</v>
      </c>
      <c r="F168" s="7">
        <v>9.25</v>
      </c>
      <c r="G168" s="6">
        <v>116.58</v>
      </c>
      <c r="H168" s="8" t="s">
        <v>58</v>
      </c>
    </row>
    <row r="169" spans="1:8" x14ac:dyDescent="0.2">
      <c r="A169" s="79"/>
      <c r="B169" s="20" t="s">
        <v>100</v>
      </c>
      <c r="C169" s="21">
        <v>100</v>
      </c>
      <c r="D169" s="7">
        <v>11.81</v>
      </c>
      <c r="E169" s="7">
        <v>12.84</v>
      </c>
      <c r="F169" s="7">
        <v>11.49</v>
      </c>
      <c r="G169" s="6">
        <v>233.8</v>
      </c>
      <c r="H169" s="44">
        <v>410</v>
      </c>
    </row>
    <row r="170" spans="1:8" x14ac:dyDescent="0.2">
      <c r="A170" s="79"/>
      <c r="B170" s="20" t="s">
        <v>62</v>
      </c>
      <c r="C170" s="21">
        <v>180</v>
      </c>
      <c r="D170" s="7">
        <v>10.68</v>
      </c>
      <c r="E170" s="7">
        <v>9.4499999999999993</v>
      </c>
      <c r="F170" s="7">
        <v>49.09</v>
      </c>
      <c r="G170" s="6">
        <v>283.79000000000002</v>
      </c>
      <c r="H170" s="8" t="s">
        <v>61</v>
      </c>
    </row>
    <row r="171" spans="1:8" x14ac:dyDescent="0.2">
      <c r="A171" s="79"/>
      <c r="B171" s="20" t="s">
        <v>21</v>
      </c>
      <c r="C171" s="21">
        <v>200</v>
      </c>
      <c r="D171" s="7">
        <v>0.08</v>
      </c>
      <c r="E171" s="7">
        <v>0</v>
      </c>
      <c r="F171" s="7">
        <v>10.62</v>
      </c>
      <c r="G171" s="6">
        <v>40.44</v>
      </c>
      <c r="H171" s="44">
        <v>508</v>
      </c>
    </row>
    <row r="172" spans="1:8" s="43" customFormat="1" x14ac:dyDescent="0.2">
      <c r="A172" s="79"/>
      <c r="B172" s="20" t="s">
        <v>23</v>
      </c>
      <c r="C172" s="21">
        <v>30</v>
      </c>
      <c r="D172" s="7">
        <v>2.37</v>
      </c>
      <c r="E172" s="7">
        <v>0.3</v>
      </c>
      <c r="F172" s="7">
        <v>14.76</v>
      </c>
      <c r="G172" s="6">
        <v>70.5</v>
      </c>
      <c r="H172" s="44">
        <v>108</v>
      </c>
    </row>
    <row r="173" spans="1:8" x14ac:dyDescent="0.2">
      <c r="A173" s="79"/>
      <c r="B173" s="20" t="s">
        <v>22</v>
      </c>
      <c r="C173" s="21">
        <v>30</v>
      </c>
      <c r="D173" s="7">
        <v>1.98</v>
      </c>
      <c r="E173" s="7">
        <v>0.36</v>
      </c>
      <c r="F173" s="7">
        <v>10.02</v>
      </c>
      <c r="G173" s="6">
        <v>52.2</v>
      </c>
      <c r="H173" s="44">
        <v>109</v>
      </c>
    </row>
    <row r="174" spans="1:8" ht="16.5" customHeight="1" x14ac:dyDescent="0.2">
      <c r="A174" s="79" t="s">
        <v>24</v>
      </c>
      <c r="B174" s="94"/>
      <c r="C174" s="22">
        <f>SUM(C167:C173)</f>
        <v>890</v>
      </c>
      <c r="D174" s="22">
        <f t="shared" ref="D174:G174" si="29">SUM(D167:D173)</f>
        <v>31.2</v>
      </c>
      <c r="E174" s="22">
        <f t="shared" si="29"/>
        <v>30.84</v>
      </c>
      <c r="F174" s="22">
        <f t="shared" si="29"/>
        <v>115.09</v>
      </c>
      <c r="G174" s="22">
        <f t="shared" si="29"/>
        <v>866.05000000000018</v>
      </c>
      <c r="H174" s="45"/>
    </row>
    <row r="175" spans="1:8" s="43" customFormat="1" x14ac:dyDescent="0.2">
      <c r="A175" s="79" t="s">
        <v>25</v>
      </c>
      <c r="B175" s="20" t="s">
        <v>26</v>
      </c>
      <c r="C175" s="21">
        <v>200</v>
      </c>
      <c r="D175" s="7">
        <v>0</v>
      </c>
      <c r="E175" s="7">
        <v>0</v>
      </c>
      <c r="F175" s="7">
        <v>22</v>
      </c>
      <c r="G175" s="6">
        <v>95</v>
      </c>
      <c r="H175" s="44">
        <v>614</v>
      </c>
    </row>
    <row r="176" spans="1:8" s="43" customFormat="1" x14ac:dyDescent="0.2">
      <c r="A176" s="79"/>
      <c r="B176" s="20" t="s">
        <v>101</v>
      </c>
      <c r="C176" s="21">
        <v>100</v>
      </c>
      <c r="D176" s="7">
        <v>7.91</v>
      </c>
      <c r="E176" s="7">
        <v>7.96</v>
      </c>
      <c r="F176" s="7">
        <v>29.17</v>
      </c>
      <c r="G176" s="6">
        <v>201.65</v>
      </c>
      <c r="H176" s="44">
        <v>542</v>
      </c>
    </row>
    <row r="177" spans="1:8" s="43" customFormat="1" x14ac:dyDescent="0.2">
      <c r="A177" s="79" t="s">
        <v>29</v>
      </c>
      <c r="B177" s="94"/>
      <c r="C177" s="22">
        <f>SUM(C175:C176)</f>
        <v>300</v>
      </c>
      <c r="D177" s="22">
        <f t="shared" ref="D177:G177" si="30">SUM(D175:D176)</f>
        <v>7.91</v>
      </c>
      <c r="E177" s="22">
        <f t="shared" si="30"/>
        <v>7.96</v>
      </c>
      <c r="F177" s="22">
        <f t="shared" si="30"/>
        <v>51.17</v>
      </c>
      <c r="G177" s="22">
        <f t="shared" si="30"/>
        <v>296.64999999999998</v>
      </c>
      <c r="H177" s="45"/>
    </row>
    <row r="178" spans="1:8" ht="13.5" thickBot="1" x14ac:dyDescent="0.25">
      <c r="A178" s="97" t="s">
        <v>30</v>
      </c>
      <c r="B178" s="98"/>
      <c r="C178" s="46">
        <f>SUM(C177,C174,C166)</f>
        <v>1740</v>
      </c>
      <c r="D178" s="46">
        <f t="shared" ref="D178:G178" si="31">SUM(D177,D174,D166)</f>
        <v>60.39</v>
      </c>
      <c r="E178" s="46">
        <f t="shared" si="31"/>
        <v>57.899999999999991</v>
      </c>
      <c r="F178" s="46">
        <f t="shared" si="31"/>
        <v>258.12</v>
      </c>
      <c r="G178" s="46">
        <f t="shared" si="31"/>
        <v>1818.5100000000002</v>
      </c>
      <c r="H178" s="47"/>
    </row>
    <row r="179" spans="1:8" x14ac:dyDescent="0.2">
      <c r="A179" s="99" t="s">
        <v>102</v>
      </c>
      <c r="B179" s="100"/>
      <c r="C179" s="100"/>
      <c r="D179" s="100"/>
      <c r="E179" s="100"/>
      <c r="F179" s="100"/>
      <c r="G179" s="100"/>
      <c r="H179" s="101"/>
    </row>
    <row r="180" spans="1:8" x14ac:dyDescent="0.2">
      <c r="A180" s="79" t="s">
        <v>12</v>
      </c>
      <c r="B180" s="20" t="s">
        <v>156</v>
      </c>
      <c r="C180" s="21">
        <v>250</v>
      </c>
      <c r="D180" s="7">
        <v>7.62</v>
      </c>
      <c r="E180" s="7">
        <v>10.9</v>
      </c>
      <c r="F180" s="7">
        <v>35.28</v>
      </c>
      <c r="G180" s="6">
        <v>242.05</v>
      </c>
      <c r="H180" s="44">
        <v>297</v>
      </c>
    </row>
    <row r="181" spans="1:8" s="43" customFormat="1" x14ac:dyDescent="0.2">
      <c r="A181" s="79"/>
      <c r="B181" s="20" t="s">
        <v>157</v>
      </c>
      <c r="C181" s="21">
        <v>100</v>
      </c>
      <c r="D181" s="7">
        <v>9.17</v>
      </c>
      <c r="E181" s="7">
        <v>6.85</v>
      </c>
      <c r="F181" s="7">
        <v>42</v>
      </c>
      <c r="G181" s="6">
        <v>292.24</v>
      </c>
      <c r="H181" s="44">
        <v>566</v>
      </c>
    </row>
    <row r="182" spans="1:8" ht="18.75" customHeight="1" x14ac:dyDescent="0.2">
      <c r="A182" s="79"/>
      <c r="B182" s="20" t="s">
        <v>162</v>
      </c>
      <c r="C182" s="6">
        <v>200</v>
      </c>
      <c r="D182" s="7">
        <v>3.62</v>
      </c>
      <c r="E182" s="7">
        <v>3.66</v>
      </c>
      <c r="F182" s="7">
        <v>12</v>
      </c>
      <c r="G182" s="6">
        <v>95.2</v>
      </c>
      <c r="H182" s="8">
        <v>496</v>
      </c>
    </row>
    <row r="183" spans="1:8" ht="16.5" customHeight="1" x14ac:dyDescent="0.2">
      <c r="A183" s="79" t="s">
        <v>17</v>
      </c>
      <c r="B183" s="94"/>
      <c r="C183" s="22">
        <f>SUM(C180:C182)</f>
        <v>550</v>
      </c>
      <c r="D183" s="22">
        <f>SUM(D180:D182)</f>
        <v>20.41</v>
      </c>
      <c r="E183" s="22">
        <f>SUM(E180:E182)</f>
        <v>21.41</v>
      </c>
      <c r="F183" s="22">
        <f>SUM(F180:F182)</f>
        <v>89.28</v>
      </c>
      <c r="G183" s="22">
        <f>SUM(G180:G182)</f>
        <v>629.49</v>
      </c>
      <c r="H183" s="45"/>
    </row>
    <row r="184" spans="1:8" x14ac:dyDescent="0.2">
      <c r="A184" s="79" t="s">
        <v>18</v>
      </c>
      <c r="B184" s="20" t="s">
        <v>49</v>
      </c>
      <c r="C184" s="21">
        <v>100</v>
      </c>
      <c r="D184" s="7">
        <v>1.6</v>
      </c>
      <c r="E184" s="7">
        <v>5.0999999999999996</v>
      </c>
      <c r="F184" s="7">
        <v>11.9</v>
      </c>
      <c r="G184" s="6">
        <v>136</v>
      </c>
      <c r="H184" s="8" t="s">
        <v>48</v>
      </c>
    </row>
    <row r="185" spans="1:8" x14ac:dyDescent="0.2">
      <c r="A185" s="79"/>
      <c r="B185" s="20" t="s">
        <v>35</v>
      </c>
      <c r="C185" s="21">
        <v>250</v>
      </c>
      <c r="D185" s="7">
        <v>3.08</v>
      </c>
      <c r="E185" s="7">
        <v>5.45</v>
      </c>
      <c r="F185" s="7">
        <v>17.420000000000002</v>
      </c>
      <c r="G185" s="6">
        <v>131.82</v>
      </c>
      <c r="H185" s="8" t="s">
        <v>34</v>
      </c>
    </row>
    <row r="186" spans="1:8" x14ac:dyDescent="0.2">
      <c r="A186" s="79"/>
      <c r="B186" s="20" t="s">
        <v>168</v>
      </c>
      <c r="C186" s="21">
        <v>100</v>
      </c>
      <c r="D186" s="7">
        <v>11.14</v>
      </c>
      <c r="E186" s="7">
        <v>14.06</v>
      </c>
      <c r="F186" s="7">
        <v>5.67</v>
      </c>
      <c r="G186" s="6">
        <v>196.11</v>
      </c>
      <c r="H186" s="44">
        <v>405</v>
      </c>
    </row>
    <row r="187" spans="1:8" x14ac:dyDescent="0.2">
      <c r="A187" s="79"/>
      <c r="B187" s="20" t="s">
        <v>155</v>
      </c>
      <c r="C187" s="21">
        <v>180</v>
      </c>
      <c r="D187" s="7">
        <v>9.1</v>
      </c>
      <c r="E187" s="7">
        <v>7.8</v>
      </c>
      <c r="F187" s="7">
        <v>58.24</v>
      </c>
      <c r="G187" s="6">
        <v>286.22000000000003</v>
      </c>
      <c r="H187" s="44">
        <v>243</v>
      </c>
    </row>
    <row r="188" spans="1:8" x14ac:dyDescent="0.2">
      <c r="A188" s="79"/>
      <c r="B188" s="20" t="s">
        <v>52</v>
      </c>
      <c r="C188" s="21">
        <v>200</v>
      </c>
      <c r="D188" s="7">
        <v>0.32</v>
      </c>
      <c r="E188" s="7">
        <v>0.14000000000000001</v>
      </c>
      <c r="F188" s="7">
        <v>11.46</v>
      </c>
      <c r="G188" s="6">
        <v>48.32</v>
      </c>
      <c r="H188" s="44">
        <v>519</v>
      </c>
    </row>
    <row r="189" spans="1:8" s="43" customFormat="1" x14ac:dyDescent="0.2">
      <c r="A189" s="79"/>
      <c r="B189" s="20" t="s">
        <v>23</v>
      </c>
      <c r="C189" s="21">
        <v>30</v>
      </c>
      <c r="D189" s="7">
        <v>2.37</v>
      </c>
      <c r="E189" s="7">
        <v>0.3</v>
      </c>
      <c r="F189" s="7">
        <v>14.76</v>
      </c>
      <c r="G189" s="6">
        <v>70.5</v>
      </c>
      <c r="H189" s="44">
        <v>108</v>
      </c>
    </row>
    <row r="190" spans="1:8" ht="16.5" customHeight="1" x14ac:dyDescent="0.2">
      <c r="A190" s="79"/>
      <c r="B190" s="20" t="s">
        <v>22</v>
      </c>
      <c r="C190" s="21">
        <v>30</v>
      </c>
      <c r="D190" s="7">
        <v>1.98</v>
      </c>
      <c r="E190" s="7">
        <v>0.36</v>
      </c>
      <c r="F190" s="7">
        <v>10.02</v>
      </c>
      <c r="G190" s="6">
        <v>52.2</v>
      </c>
      <c r="H190" s="44">
        <v>109</v>
      </c>
    </row>
    <row r="191" spans="1:8" x14ac:dyDescent="0.2">
      <c r="A191" s="79" t="s">
        <v>24</v>
      </c>
      <c r="B191" s="94"/>
      <c r="C191" s="22">
        <f>SUM(C184:C190)</f>
        <v>890</v>
      </c>
      <c r="D191" s="22">
        <f t="shared" ref="D191:G191" si="32">SUM(D184:D190)</f>
        <v>29.590000000000003</v>
      </c>
      <c r="E191" s="22">
        <f t="shared" si="32"/>
        <v>33.209999999999994</v>
      </c>
      <c r="F191" s="22">
        <f t="shared" si="32"/>
        <v>129.47</v>
      </c>
      <c r="G191" s="22">
        <f t="shared" si="32"/>
        <v>921.17000000000019</v>
      </c>
      <c r="H191" s="45"/>
    </row>
    <row r="192" spans="1:8" s="43" customFormat="1" x14ac:dyDescent="0.2">
      <c r="A192" s="79" t="s">
        <v>25</v>
      </c>
      <c r="B192" s="20" t="s">
        <v>64</v>
      </c>
      <c r="C192" s="21">
        <v>200</v>
      </c>
      <c r="D192" s="7">
        <v>0.2</v>
      </c>
      <c r="E192" s="7">
        <v>0.2</v>
      </c>
      <c r="F192" s="7">
        <v>22.8</v>
      </c>
      <c r="G192" s="6">
        <v>100</v>
      </c>
      <c r="H192" s="8" t="s">
        <v>63</v>
      </c>
    </row>
    <row r="193" spans="1:8" s="43" customFormat="1" ht="25.5" x14ac:dyDescent="0.2">
      <c r="A193" s="79"/>
      <c r="B193" s="20" t="s">
        <v>105</v>
      </c>
      <c r="C193" s="21">
        <v>100</v>
      </c>
      <c r="D193" s="7">
        <v>7.76</v>
      </c>
      <c r="E193" s="7">
        <v>7.73</v>
      </c>
      <c r="F193" s="7">
        <v>27.95</v>
      </c>
      <c r="G193" s="6">
        <v>225.13</v>
      </c>
      <c r="H193" s="8" t="s">
        <v>104</v>
      </c>
    </row>
    <row r="194" spans="1:8" s="43" customFormat="1" ht="13.5" thickBot="1" x14ac:dyDescent="0.25">
      <c r="A194" s="97" t="s">
        <v>29</v>
      </c>
      <c r="B194" s="98"/>
      <c r="C194" s="46">
        <f>SUM(C192:C193)</f>
        <v>300</v>
      </c>
      <c r="D194" s="46">
        <f t="shared" ref="D194:G194" si="33">SUM(D192:D193)</f>
        <v>7.96</v>
      </c>
      <c r="E194" s="46">
        <f t="shared" si="33"/>
        <v>7.9300000000000006</v>
      </c>
      <c r="F194" s="46">
        <f t="shared" si="33"/>
        <v>50.75</v>
      </c>
      <c r="G194" s="46">
        <f t="shared" si="33"/>
        <v>325.13</v>
      </c>
      <c r="H194" s="47"/>
    </row>
    <row r="195" spans="1:8" s="43" customFormat="1" x14ac:dyDescent="0.2">
      <c r="A195" s="99" t="s">
        <v>30</v>
      </c>
      <c r="B195" s="100"/>
      <c r="C195" s="48">
        <f>SUM(C194,C191,C183)</f>
        <v>1740</v>
      </c>
      <c r="D195" s="48">
        <f t="shared" ref="D195:G195" si="34">SUM(D194,D191,D183)</f>
        <v>57.960000000000008</v>
      </c>
      <c r="E195" s="48">
        <f t="shared" si="34"/>
        <v>62.55</v>
      </c>
      <c r="F195" s="48">
        <f t="shared" si="34"/>
        <v>269.5</v>
      </c>
      <c r="G195" s="48">
        <f t="shared" si="34"/>
        <v>1875.7900000000002</v>
      </c>
      <c r="H195" s="49"/>
    </row>
    <row r="196" spans="1:8" s="52" customFormat="1" ht="30" customHeight="1" x14ac:dyDescent="0.2">
      <c r="A196" s="79" t="s">
        <v>106</v>
      </c>
      <c r="B196" s="94"/>
      <c r="C196" s="22">
        <f>C31+C49+C68+C86+C103+C123+C141+C160+C178+C195</f>
        <v>17540</v>
      </c>
      <c r="D196" s="22">
        <f>D31+D49+D68+D86+D103+D123+D141+D160+D178+D195</f>
        <v>578.77</v>
      </c>
      <c r="E196" s="22">
        <f>E31+E49+E68+E86+E103+E123+E141+E160+E178+E195</f>
        <v>586.7399999999999</v>
      </c>
      <c r="F196" s="22">
        <f>F31+F49+F68+F86+F103+F123+F141+F160+F178+F195</f>
        <v>2596.25</v>
      </c>
      <c r="G196" s="22">
        <f>G31+G49+G68+G86+G103+G123+G141+G160+G178+G195</f>
        <v>17904.93</v>
      </c>
      <c r="H196" s="45"/>
    </row>
    <row r="197" spans="1:8" ht="13.5" thickBot="1" x14ac:dyDescent="0.25">
      <c r="A197" s="104" t="s">
        <v>107</v>
      </c>
      <c r="B197" s="105"/>
      <c r="C197" s="50">
        <f>C196/10</f>
        <v>1754</v>
      </c>
      <c r="D197" s="50">
        <f t="shared" ref="D197:G197" si="35">D196/10</f>
        <v>57.876999999999995</v>
      </c>
      <c r="E197" s="50">
        <f t="shared" si="35"/>
        <v>58.673999999999992</v>
      </c>
      <c r="F197" s="50">
        <f t="shared" si="35"/>
        <v>259.625</v>
      </c>
      <c r="G197" s="50">
        <f t="shared" si="35"/>
        <v>1790.4929999999999</v>
      </c>
      <c r="H197" s="51"/>
    </row>
  </sheetData>
  <mergeCells count="89">
    <mergeCell ref="A197:B197"/>
    <mergeCell ref="A180:A182"/>
    <mergeCell ref="A183:B183"/>
    <mergeCell ref="A184:A190"/>
    <mergeCell ref="A191:B191"/>
    <mergeCell ref="A192:A193"/>
    <mergeCell ref="A196:B196"/>
    <mergeCell ref="A194:B194"/>
    <mergeCell ref="A195:B195"/>
    <mergeCell ref="A156:B156"/>
    <mergeCell ref="A157:A158"/>
    <mergeCell ref="A159:B159"/>
    <mergeCell ref="A160:B160"/>
    <mergeCell ref="A161:H161"/>
    <mergeCell ref="A141:B141"/>
    <mergeCell ref="A142:H142"/>
    <mergeCell ref="A143:A147"/>
    <mergeCell ref="A148:B148"/>
    <mergeCell ref="A149:A155"/>
    <mergeCell ref="A100:A101"/>
    <mergeCell ref="A102:B102"/>
    <mergeCell ref="A103:B103"/>
    <mergeCell ref="A104:H104"/>
    <mergeCell ref="A105:A110"/>
    <mergeCell ref="A87:H87"/>
    <mergeCell ref="A88:A90"/>
    <mergeCell ref="A91:B91"/>
    <mergeCell ref="A92:A98"/>
    <mergeCell ref="A99:B99"/>
    <mergeCell ref="A175:A176"/>
    <mergeCell ref="A177:B177"/>
    <mergeCell ref="A178:B178"/>
    <mergeCell ref="A179:H179"/>
    <mergeCell ref="A162:A165"/>
    <mergeCell ref="A166:B166"/>
    <mergeCell ref="A167:A173"/>
    <mergeCell ref="A174:B174"/>
    <mergeCell ref="A130:A136"/>
    <mergeCell ref="A137:B137"/>
    <mergeCell ref="A138:A139"/>
    <mergeCell ref="A140:B140"/>
    <mergeCell ref="A111:B111"/>
    <mergeCell ref="A112:A118"/>
    <mergeCell ref="A119:B119"/>
    <mergeCell ref="A120:A121"/>
    <mergeCell ref="A122:B122"/>
    <mergeCell ref="A123:B123"/>
    <mergeCell ref="A124:H124"/>
    <mergeCell ref="A125:A128"/>
    <mergeCell ref="A129:B129"/>
    <mergeCell ref="A85:B85"/>
    <mergeCell ref="A86:B86"/>
    <mergeCell ref="A67:B67"/>
    <mergeCell ref="A74:B74"/>
    <mergeCell ref="A75:A81"/>
    <mergeCell ref="A68:B68"/>
    <mergeCell ref="A69:H69"/>
    <mergeCell ref="A70:A73"/>
    <mergeCell ref="A45:B45"/>
    <mergeCell ref="A46:A47"/>
    <mergeCell ref="A82:B82"/>
    <mergeCell ref="A83:A84"/>
    <mergeCell ref="A51:A55"/>
    <mergeCell ref="A56:B56"/>
    <mergeCell ref="A57:A63"/>
    <mergeCell ref="A64:B64"/>
    <mergeCell ref="A65:A66"/>
    <mergeCell ref="A49:B49"/>
    <mergeCell ref="A50:H50"/>
    <mergeCell ref="A48:B48"/>
    <mergeCell ref="A31:B31"/>
    <mergeCell ref="A32:H32"/>
    <mergeCell ref="A33:A36"/>
    <mergeCell ref="A37:B37"/>
    <mergeCell ref="A38:A44"/>
    <mergeCell ref="C13:C14"/>
    <mergeCell ref="D13:F13"/>
    <mergeCell ref="H13:H14"/>
    <mergeCell ref="A9:H9"/>
    <mergeCell ref="A15:H15"/>
    <mergeCell ref="G13:G14"/>
    <mergeCell ref="A27:B27"/>
    <mergeCell ref="A30:B30"/>
    <mergeCell ref="A21:A26"/>
    <mergeCell ref="A13:A14"/>
    <mergeCell ref="B13:B14"/>
    <mergeCell ref="A16:A19"/>
    <mergeCell ref="A20:B20"/>
    <mergeCell ref="A28:A29"/>
  </mergeCells>
  <pageMargins left="0.31496062992125984" right="0.19685039370078741" top="0.15748031496062992" bottom="0.15748031496062992" header="0.31496062992125984" footer="0.31496062992125984"/>
  <pageSetup paperSize="9" scale="7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7-11 лет январь</vt:lpstr>
      <vt:lpstr>12-18 лет январь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Пользователь</cp:lastModifiedBy>
  <cp:lastPrinted>2023-02-28T15:44:45Z</cp:lastPrinted>
  <dcterms:created xsi:type="dcterms:W3CDTF">2010-09-29T09:10:17Z</dcterms:created>
  <dcterms:modified xsi:type="dcterms:W3CDTF">2023-02-28T15:48:53Z</dcterms:modified>
</cp:coreProperties>
</file>